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3"/>
  </bookViews>
  <sheets>
    <sheet name="60% январь -февраль" sheetId="1" r:id="rId1"/>
    <sheet name="60% февраль" sheetId="2" r:id="rId2"/>
    <sheet name="за ян-февраль" sheetId="3" r:id="rId3"/>
    <sheet name="февраль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<sst xmlns="http://schemas.openxmlformats.org/spreadsheetml/2006/main" count="134" uniqueCount="52">
  <si>
    <t>Анализ среднемесячной зарплаты за февраль 2012 по общеобразовательным учреждениям   Добровского муниципального района</t>
  </si>
  <si>
    <t xml:space="preserve">Наименование учреждения         </t>
  </si>
  <si>
    <t>К-во уч-ся</t>
  </si>
  <si>
    <t>Административно управленческий аппарат</t>
  </si>
  <si>
    <t xml:space="preserve">Учителя                                                    </t>
  </si>
  <si>
    <t xml:space="preserve">Прочие педагогические работники            </t>
  </si>
  <si>
    <t xml:space="preserve">Младший обслуживающий персонал </t>
  </si>
  <si>
    <t xml:space="preserve">Всего по  учреждению                              </t>
  </si>
  <si>
    <t>К-во чел.</t>
  </si>
  <si>
    <t>ФОТ всего</t>
  </si>
  <si>
    <t>в т.ч.стимулир.</t>
  </si>
  <si>
    <t>средняя            зарплата</t>
  </si>
  <si>
    <t>стим.выпл на чел.в мес.</t>
  </si>
  <si>
    <t>в т.ч. Стимулирующий</t>
  </si>
  <si>
    <t>средняя зарплата</t>
  </si>
  <si>
    <t>стим.выпл.на чел.в мес.</t>
  </si>
  <si>
    <t>в т.ч.стимулирующ</t>
  </si>
  <si>
    <t xml:space="preserve"> средняя зарплата </t>
  </si>
  <si>
    <t>стим. выпл. на чел.в месяц</t>
  </si>
  <si>
    <t>к-во чел.</t>
  </si>
  <si>
    <t>ФОТ</t>
  </si>
  <si>
    <t>в т.ч.стимул</t>
  </si>
  <si>
    <t>в т.ч. Стимул</t>
  </si>
  <si>
    <t>стим.выпл на чел. в месяц</t>
  </si>
  <si>
    <t>1.МОУ СОШ с.Б-Хомутец</t>
  </si>
  <si>
    <t>2.МОУ СОШ с.Волчье</t>
  </si>
  <si>
    <t>3.МОУ СОШ №1 с.Доброе</t>
  </si>
  <si>
    <t>4.МОУ СОШ №2 с.Доброе</t>
  </si>
  <si>
    <t>5.МОУ СОШ с.Крутое</t>
  </si>
  <si>
    <t>6.МОУ СОШ с.Кореневщино</t>
  </si>
  <si>
    <t>7.МОУ СОШ №1 с.Каликино</t>
  </si>
  <si>
    <t>8.МОУ СОШ №2 с.Каликино</t>
  </si>
  <si>
    <t>9.МОУ ООШ с.Махоново (малок.)</t>
  </si>
  <si>
    <t>10.МОУ СОШ с.Панино</t>
  </si>
  <si>
    <t>11.МОУ ООШ с.Порой</t>
  </si>
  <si>
    <t>12.МОУ СОШ с.Преображеновка (малок.)</t>
  </si>
  <si>
    <t>13.МОУ СОШ с.Трубетчино</t>
  </si>
  <si>
    <t>14.МОУ ООШ с.Екатериновка (малок.)</t>
  </si>
  <si>
    <t xml:space="preserve">ВСЕГО </t>
  </si>
  <si>
    <t>Анализ среднемесячной зарплаты за январь - февраль 2012 по общеобразовательным учреждениям   Добровского муниципального района</t>
  </si>
  <si>
    <t>Соотношение 60/40 по общеобразовательным учреждениям Добровского муниципального р-на за февраль 2012 г.</t>
  </si>
  <si>
    <t>ФОТ за февраль 2012 по учреждению</t>
  </si>
  <si>
    <t>ФОТ за февраль 2012 учителей</t>
  </si>
  <si>
    <t>% з\п учителей к з\п всего по учреждению</t>
  </si>
  <si>
    <t>Соотношение 60/40 по общеобразовательным учреждениям Добровского муниципального р-на за январь - февраль 2012 г.</t>
  </si>
  <si>
    <t>ФОТ за январь - февраль 2012 по учреждению</t>
  </si>
  <si>
    <t>ФОТ за январь - февраль 2012 учителей</t>
  </si>
  <si>
    <t>12.МОУ ООШ с.Махоново (малок.)</t>
  </si>
  <si>
    <t>9.МОУ СОШ с.Панино</t>
  </si>
  <si>
    <t>14.МОУ СОШ с.Преображеновка (малок.)</t>
  </si>
  <si>
    <t>10.МОУ СОШ с.Трубетчино</t>
  </si>
  <si>
    <t>13.МОУ ООШ с.Екатериновка (малок.)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</si>
</sst>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wrapText="1"/>
    </xf>
    <xf numFmtId="1" fontId="0" fillId="2" borderId="1" xfId="0" applyNumberFormat="1" applyFill="1" applyBorder="1" applyAlignment="1">
      <alignment wrapText="1"/>
    </xf>
    <xf numFmtId="1" fontId="0" fillId="0" borderId="1" xfId="0" applyNumberFormat="1" applyBorder="1" applyAlignment="1">
      <alignment/>
    </xf>
    <xf numFmtId="1" fontId="0" fillId="3" borderId="1" xfId="0" applyNumberFormat="1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84;&#1072;&#1096;&#1072;\&#1079;&#1072;&#1088;&#1087;&#1083;&#1072;&#1090;&#1072;%202012\&#1089;&#1088;&#1077;&#1076;&#1085;&#1103;&#1103;%20&#1079;&#1072;&#1088;&#1087;&#1083;&#1072;&#1090;&#1072;%20&#1096;&#1082;&#1086;&#1083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0% январь -февраль"/>
      <sheetName val="январь "/>
      <sheetName val="60%"/>
      <sheetName val="60% февраль"/>
      <sheetName val="за ян-февраль"/>
      <sheetName val="февраль"/>
    </sheetNames>
    <sheetDataSet>
      <sheetData sheetId="1">
        <row r="10">
          <cell r="C10">
            <v>4</v>
          </cell>
          <cell r="D10">
            <v>65056</v>
          </cell>
          <cell r="E10">
            <v>34124</v>
          </cell>
          <cell r="H10">
            <v>26</v>
          </cell>
          <cell r="I10">
            <v>474942</v>
          </cell>
          <cell r="J10">
            <v>133298</v>
          </cell>
          <cell r="M10">
            <v>7</v>
          </cell>
          <cell r="N10">
            <v>122440</v>
          </cell>
          <cell r="O10">
            <v>41352</v>
          </cell>
          <cell r="R10">
            <v>28</v>
          </cell>
          <cell r="S10">
            <v>236809</v>
          </cell>
          <cell r="T10">
            <v>53336</v>
          </cell>
        </row>
        <row r="11">
          <cell r="C11">
            <v>2</v>
          </cell>
          <cell r="D11">
            <v>24356</v>
          </cell>
          <cell r="E11">
            <v>7224</v>
          </cell>
          <cell r="H11">
            <v>10</v>
          </cell>
          <cell r="I11">
            <v>138610</v>
          </cell>
          <cell r="J11">
            <v>0</v>
          </cell>
          <cell r="M11">
            <v>1</v>
          </cell>
          <cell r="N11">
            <v>8380</v>
          </cell>
          <cell r="O11">
            <v>0</v>
          </cell>
          <cell r="R11">
            <v>10</v>
          </cell>
          <cell r="S11">
            <v>60302</v>
          </cell>
          <cell r="T11">
            <v>9082</v>
          </cell>
        </row>
        <row r="12">
          <cell r="C12">
            <v>5</v>
          </cell>
          <cell r="D12">
            <v>95776</v>
          </cell>
          <cell r="E12">
            <v>56471</v>
          </cell>
          <cell r="H12">
            <v>40</v>
          </cell>
          <cell r="I12">
            <v>673658</v>
          </cell>
          <cell r="J12">
            <v>189420</v>
          </cell>
          <cell r="M12">
            <v>8</v>
          </cell>
          <cell r="N12">
            <v>133491</v>
          </cell>
          <cell r="O12">
            <v>36510</v>
          </cell>
          <cell r="R12">
            <v>37</v>
          </cell>
          <cell r="S12">
            <v>242653</v>
          </cell>
          <cell r="T12">
            <v>54050</v>
          </cell>
        </row>
        <row r="13">
          <cell r="C13">
            <v>4</v>
          </cell>
          <cell r="D13">
            <v>87558</v>
          </cell>
          <cell r="E13">
            <v>57239</v>
          </cell>
          <cell r="H13">
            <v>28</v>
          </cell>
          <cell r="I13">
            <v>647887</v>
          </cell>
          <cell r="J13">
            <v>251029</v>
          </cell>
          <cell r="M13">
            <v>9</v>
          </cell>
          <cell r="N13">
            <v>147661</v>
          </cell>
          <cell r="O13">
            <v>51786</v>
          </cell>
          <cell r="R13">
            <v>22</v>
          </cell>
          <cell r="S13">
            <v>214140</v>
          </cell>
          <cell r="T13">
            <v>82731</v>
          </cell>
        </row>
        <row r="14">
          <cell r="C14">
            <v>5</v>
          </cell>
          <cell r="D14">
            <v>95450</v>
          </cell>
          <cell r="E14">
            <v>58180</v>
          </cell>
          <cell r="H14">
            <v>27</v>
          </cell>
          <cell r="I14">
            <v>411061</v>
          </cell>
          <cell r="J14">
            <v>127183</v>
          </cell>
          <cell r="M14">
            <v>6</v>
          </cell>
          <cell r="N14">
            <v>89867</v>
          </cell>
          <cell r="O14">
            <v>29851</v>
          </cell>
          <cell r="R14">
            <v>26</v>
          </cell>
          <cell r="S14">
            <v>141112</v>
          </cell>
          <cell r="T14">
            <v>23874</v>
          </cell>
        </row>
        <row r="15">
          <cell r="C15">
            <v>3</v>
          </cell>
          <cell r="D15">
            <v>50155</v>
          </cell>
          <cell r="E15">
            <v>29085</v>
          </cell>
          <cell r="H15">
            <v>9</v>
          </cell>
          <cell r="I15">
            <v>127020</v>
          </cell>
          <cell r="J15">
            <v>22263</v>
          </cell>
          <cell r="M15">
            <v>1</v>
          </cell>
          <cell r="N15">
            <v>13887</v>
          </cell>
          <cell r="O15">
            <v>0</v>
          </cell>
          <cell r="R15">
            <v>9</v>
          </cell>
          <cell r="S15">
            <v>52295</v>
          </cell>
          <cell r="T15">
            <v>14078</v>
          </cell>
        </row>
        <row r="16">
          <cell r="C16">
            <v>3</v>
          </cell>
          <cell r="D16">
            <v>51016</v>
          </cell>
          <cell r="E16">
            <v>26761</v>
          </cell>
          <cell r="H16">
            <v>14</v>
          </cell>
          <cell r="I16">
            <v>208865</v>
          </cell>
          <cell r="J16">
            <v>29203</v>
          </cell>
          <cell r="M16">
            <v>4</v>
          </cell>
          <cell r="N16">
            <v>49153</v>
          </cell>
          <cell r="O16">
            <v>6698</v>
          </cell>
          <cell r="R16">
            <v>13</v>
          </cell>
          <cell r="S16">
            <v>82087</v>
          </cell>
          <cell r="T16">
            <v>21427</v>
          </cell>
        </row>
        <row r="17">
          <cell r="C17">
            <v>3</v>
          </cell>
          <cell r="D17">
            <v>52848</v>
          </cell>
          <cell r="E17">
            <v>28594</v>
          </cell>
          <cell r="H17">
            <v>12</v>
          </cell>
          <cell r="I17">
            <v>216632</v>
          </cell>
          <cell r="J17">
            <v>52351</v>
          </cell>
          <cell r="M17">
            <v>2</v>
          </cell>
          <cell r="N17">
            <v>29420</v>
          </cell>
          <cell r="O17">
            <v>11331</v>
          </cell>
          <cell r="R17">
            <v>13</v>
          </cell>
          <cell r="S17">
            <v>75922</v>
          </cell>
          <cell r="T17">
            <v>25824</v>
          </cell>
        </row>
        <row r="18">
          <cell r="C18">
            <v>1</v>
          </cell>
          <cell r="D18">
            <v>19372</v>
          </cell>
          <cell r="E18">
            <v>9222</v>
          </cell>
          <cell r="H18">
            <v>9</v>
          </cell>
          <cell r="I18">
            <v>140766</v>
          </cell>
          <cell r="J18">
            <v>45207</v>
          </cell>
          <cell r="M18">
            <v>1</v>
          </cell>
          <cell r="N18">
            <v>12458</v>
          </cell>
          <cell r="O18">
            <v>449</v>
          </cell>
          <cell r="R18">
            <v>10</v>
          </cell>
          <cell r="S18">
            <v>64114</v>
          </cell>
          <cell r="T18">
            <v>10957</v>
          </cell>
        </row>
        <row r="19">
          <cell r="C19">
            <v>2</v>
          </cell>
          <cell r="D19">
            <v>32339</v>
          </cell>
          <cell r="E19">
            <v>14655</v>
          </cell>
          <cell r="H19">
            <v>15</v>
          </cell>
          <cell r="I19">
            <v>161537</v>
          </cell>
          <cell r="J19">
            <v>9171</v>
          </cell>
          <cell r="M19">
            <v>1</v>
          </cell>
          <cell r="N19">
            <v>9474</v>
          </cell>
          <cell r="O19">
            <v>0</v>
          </cell>
          <cell r="R19">
            <v>10</v>
          </cell>
          <cell r="S19">
            <v>57980</v>
          </cell>
          <cell r="T19">
            <v>9250</v>
          </cell>
        </row>
        <row r="20">
          <cell r="C20">
            <v>2</v>
          </cell>
          <cell r="D20">
            <v>26951</v>
          </cell>
          <cell r="E20">
            <v>12653</v>
          </cell>
          <cell r="H20">
            <v>9</v>
          </cell>
          <cell r="I20">
            <v>151498</v>
          </cell>
          <cell r="J20">
            <v>21697</v>
          </cell>
          <cell r="M20">
            <v>2</v>
          </cell>
          <cell r="N20">
            <v>20183</v>
          </cell>
          <cell r="O20">
            <v>1000</v>
          </cell>
          <cell r="R20">
            <v>13</v>
          </cell>
          <cell r="S20">
            <v>68486</v>
          </cell>
          <cell r="T20">
            <v>12121</v>
          </cell>
        </row>
        <row r="21">
          <cell r="C21">
            <v>2</v>
          </cell>
          <cell r="D21">
            <v>50947</v>
          </cell>
          <cell r="E21">
            <v>22031</v>
          </cell>
          <cell r="H21">
            <v>14</v>
          </cell>
          <cell r="I21">
            <v>227230</v>
          </cell>
          <cell r="J21">
            <v>45526</v>
          </cell>
          <cell r="M21">
            <v>3</v>
          </cell>
          <cell r="N21">
            <v>31365</v>
          </cell>
          <cell r="O21">
            <v>6500</v>
          </cell>
          <cell r="R21">
            <v>13</v>
          </cell>
          <cell r="S21">
            <v>126629</v>
          </cell>
          <cell r="T21">
            <v>35745</v>
          </cell>
        </row>
        <row r="22">
          <cell r="C22">
            <v>3</v>
          </cell>
          <cell r="D22">
            <v>65987</v>
          </cell>
          <cell r="E22">
            <v>12825</v>
          </cell>
          <cell r="H22">
            <v>17</v>
          </cell>
          <cell r="I22">
            <v>303893</v>
          </cell>
          <cell r="J22">
            <v>99430</v>
          </cell>
          <cell r="M22">
            <v>5</v>
          </cell>
          <cell r="N22">
            <v>61965</v>
          </cell>
          <cell r="O22">
            <v>20235</v>
          </cell>
          <cell r="R22">
            <v>18</v>
          </cell>
          <cell r="S22">
            <v>125902</v>
          </cell>
          <cell r="T22">
            <v>41015</v>
          </cell>
        </row>
        <row r="23">
          <cell r="C23">
            <v>1</v>
          </cell>
          <cell r="D23">
            <v>20957</v>
          </cell>
          <cell r="E23">
            <v>10046</v>
          </cell>
          <cell r="H23">
            <v>9</v>
          </cell>
          <cell r="I23">
            <v>149867</v>
          </cell>
          <cell r="J23">
            <v>32730</v>
          </cell>
          <cell r="M23">
            <v>1</v>
          </cell>
          <cell r="N23">
            <v>13135</v>
          </cell>
          <cell r="O23">
            <v>0</v>
          </cell>
          <cell r="R23">
            <v>7</v>
          </cell>
          <cell r="S23">
            <v>61269</v>
          </cell>
          <cell r="T23">
            <v>16450</v>
          </cell>
        </row>
      </sheetData>
      <sheetData sheetId="4">
        <row r="10">
          <cell r="I10">
            <v>1057206</v>
          </cell>
          <cell r="W10">
            <v>1841188</v>
          </cell>
        </row>
        <row r="11">
          <cell r="I11">
            <v>249207</v>
          </cell>
          <cell r="W11">
            <v>433089</v>
          </cell>
        </row>
        <row r="12">
          <cell r="I12">
            <v>1429010</v>
          </cell>
          <cell r="W12">
            <v>2331036</v>
          </cell>
        </row>
        <row r="13">
          <cell r="I13">
            <v>1311055</v>
          </cell>
          <cell r="W13">
            <v>2239365</v>
          </cell>
        </row>
        <row r="14">
          <cell r="I14">
            <v>803715</v>
          </cell>
          <cell r="W14">
            <v>1478586</v>
          </cell>
        </row>
        <row r="15">
          <cell r="I15">
            <v>273822</v>
          </cell>
          <cell r="W15">
            <v>496834</v>
          </cell>
        </row>
        <row r="16">
          <cell r="I16">
            <v>439684</v>
          </cell>
          <cell r="W16">
            <v>791059</v>
          </cell>
        </row>
        <row r="17">
          <cell r="I17">
            <v>462321</v>
          </cell>
          <cell r="W17">
            <v>785045</v>
          </cell>
        </row>
        <row r="18">
          <cell r="I18">
            <v>313745</v>
          </cell>
          <cell r="W18">
            <v>499465</v>
          </cell>
        </row>
        <row r="19">
          <cell r="I19">
            <v>329373</v>
          </cell>
          <cell r="W19">
            <v>525607</v>
          </cell>
        </row>
        <row r="20">
          <cell r="I20">
            <v>319179</v>
          </cell>
          <cell r="W20">
            <v>547738</v>
          </cell>
        </row>
        <row r="21">
          <cell r="I21">
            <v>454068</v>
          </cell>
          <cell r="W21">
            <v>888967</v>
          </cell>
        </row>
        <row r="22">
          <cell r="I22">
            <v>664954</v>
          </cell>
          <cell r="W22">
            <v>1122837</v>
          </cell>
        </row>
        <row r="23">
          <cell r="I23">
            <v>324357</v>
          </cell>
          <cell r="W23">
            <v>517379</v>
          </cell>
        </row>
      </sheetData>
      <sheetData sheetId="5">
        <row r="10">
          <cell r="C10">
            <v>4</v>
          </cell>
          <cell r="D10">
            <v>92467</v>
          </cell>
          <cell r="E10">
            <v>61038</v>
          </cell>
          <cell r="H10">
            <v>27</v>
          </cell>
          <cell r="I10">
            <v>582264</v>
          </cell>
          <cell r="J10">
            <v>157699</v>
          </cell>
          <cell r="M10">
            <v>4</v>
          </cell>
          <cell r="N10">
            <v>57600</v>
          </cell>
          <cell r="O10">
            <v>14837</v>
          </cell>
          <cell r="R10">
            <v>30</v>
          </cell>
          <cell r="S10">
            <v>209610</v>
          </cell>
          <cell r="T10">
            <v>45467</v>
          </cell>
          <cell r="W10">
            <v>941941</v>
          </cell>
        </row>
        <row r="11">
          <cell r="C11">
            <v>2</v>
          </cell>
          <cell r="D11">
            <v>23638</v>
          </cell>
          <cell r="E11">
            <v>7224</v>
          </cell>
          <cell r="H11">
            <v>9</v>
          </cell>
          <cell r="I11">
            <v>110597</v>
          </cell>
          <cell r="J11">
            <v>0</v>
          </cell>
          <cell r="M11">
            <v>2</v>
          </cell>
          <cell r="N11">
            <v>14038</v>
          </cell>
          <cell r="O11">
            <v>226</v>
          </cell>
          <cell r="R11">
            <v>10</v>
          </cell>
          <cell r="S11">
            <v>53168</v>
          </cell>
          <cell r="T11">
            <v>8944</v>
          </cell>
          <cell r="W11">
            <v>201441</v>
          </cell>
        </row>
        <row r="12">
          <cell r="C12">
            <v>5</v>
          </cell>
          <cell r="D12">
            <v>95777</v>
          </cell>
          <cell r="E12">
            <v>56472</v>
          </cell>
          <cell r="H12">
            <v>39</v>
          </cell>
          <cell r="I12">
            <v>755352</v>
          </cell>
          <cell r="J12">
            <v>197284</v>
          </cell>
          <cell r="M12">
            <v>6</v>
          </cell>
          <cell r="N12">
            <v>101414</v>
          </cell>
          <cell r="O12">
            <v>34303</v>
          </cell>
          <cell r="R12">
            <v>40</v>
          </cell>
          <cell r="S12">
            <v>232915</v>
          </cell>
          <cell r="W12">
            <v>1185458</v>
          </cell>
        </row>
        <row r="13">
          <cell r="C13">
            <v>4</v>
          </cell>
          <cell r="D13">
            <v>79002</v>
          </cell>
          <cell r="E13">
            <v>45218</v>
          </cell>
          <cell r="H13">
            <v>27</v>
          </cell>
          <cell r="I13">
            <v>663168</v>
          </cell>
          <cell r="J13">
            <v>234536</v>
          </cell>
          <cell r="M13">
            <v>9</v>
          </cell>
          <cell r="N13">
            <v>191097</v>
          </cell>
          <cell r="O13">
            <v>59450</v>
          </cell>
          <cell r="R13">
            <v>22</v>
          </cell>
          <cell r="S13">
            <v>208852</v>
          </cell>
          <cell r="T13">
            <v>85308</v>
          </cell>
          <cell r="W13">
            <v>1142119</v>
          </cell>
        </row>
        <row r="14">
          <cell r="C14">
            <v>5</v>
          </cell>
          <cell r="D14">
            <v>98350</v>
          </cell>
          <cell r="E14">
            <v>61080</v>
          </cell>
          <cell r="H14">
            <v>26</v>
          </cell>
          <cell r="I14">
            <v>392654</v>
          </cell>
          <cell r="J14">
            <v>122753</v>
          </cell>
          <cell r="M14">
            <v>5</v>
          </cell>
          <cell r="N14">
            <v>87555</v>
          </cell>
          <cell r="O14">
            <v>29851</v>
          </cell>
          <cell r="R14">
            <v>26</v>
          </cell>
          <cell r="S14">
            <v>162537</v>
          </cell>
          <cell r="T14">
            <v>34491</v>
          </cell>
          <cell r="W14">
            <v>741096</v>
          </cell>
        </row>
        <row r="15">
          <cell r="C15">
            <v>3</v>
          </cell>
          <cell r="D15">
            <v>43005</v>
          </cell>
          <cell r="E15">
            <v>21935</v>
          </cell>
          <cell r="H15">
            <v>8</v>
          </cell>
          <cell r="I15">
            <v>146802</v>
          </cell>
          <cell r="J15">
            <v>49822</v>
          </cell>
          <cell r="M15">
            <v>2</v>
          </cell>
          <cell r="N15">
            <v>14367</v>
          </cell>
          <cell r="O15">
            <v>480</v>
          </cell>
          <cell r="R15">
            <v>9</v>
          </cell>
          <cell r="S15">
            <v>49303</v>
          </cell>
          <cell r="T15">
            <v>14616</v>
          </cell>
          <cell r="W15">
            <v>253477</v>
          </cell>
        </row>
        <row r="16">
          <cell r="C16">
            <v>3</v>
          </cell>
          <cell r="D16">
            <v>51016</v>
          </cell>
          <cell r="E16">
            <v>26761</v>
          </cell>
          <cell r="H16">
            <v>15</v>
          </cell>
          <cell r="I16">
            <v>230819</v>
          </cell>
          <cell r="J16">
            <v>26548</v>
          </cell>
          <cell r="M16">
            <v>4</v>
          </cell>
          <cell r="N16">
            <v>47489</v>
          </cell>
          <cell r="O16">
            <v>9227</v>
          </cell>
          <cell r="R16">
            <v>12</v>
          </cell>
          <cell r="S16">
            <v>70614</v>
          </cell>
          <cell r="T16">
            <v>19875</v>
          </cell>
          <cell r="W16">
            <v>399938</v>
          </cell>
        </row>
        <row r="17">
          <cell r="C17">
            <v>3</v>
          </cell>
          <cell r="D17">
            <v>52615</v>
          </cell>
          <cell r="E17">
            <v>28360</v>
          </cell>
          <cell r="H17">
            <v>12</v>
          </cell>
          <cell r="I17">
            <v>245689</v>
          </cell>
          <cell r="J17">
            <v>81395</v>
          </cell>
          <cell r="M17">
            <v>2</v>
          </cell>
          <cell r="N17">
            <v>27718</v>
          </cell>
          <cell r="O17">
            <v>10152</v>
          </cell>
          <cell r="R17">
            <v>13</v>
          </cell>
          <cell r="S17">
            <v>84201</v>
          </cell>
          <cell r="T17">
            <v>23635</v>
          </cell>
          <cell r="W17">
            <v>410223</v>
          </cell>
        </row>
        <row r="18">
          <cell r="C18">
            <v>1</v>
          </cell>
          <cell r="D18">
            <v>23237</v>
          </cell>
          <cell r="E18">
            <v>13087</v>
          </cell>
          <cell r="H18">
            <v>9</v>
          </cell>
          <cell r="I18">
            <v>172979</v>
          </cell>
          <cell r="J18">
            <v>76707</v>
          </cell>
          <cell r="M18">
            <v>1</v>
          </cell>
          <cell r="N18">
            <v>9334</v>
          </cell>
          <cell r="O18">
            <v>449</v>
          </cell>
          <cell r="R18">
            <v>10</v>
          </cell>
          <cell r="S18">
            <v>57205</v>
          </cell>
          <cell r="T18">
            <v>11646</v>
          </cell>
          <cell r="W18">
            <v>262755</v>
          </cell>
        </row>
        <row r="19">
          <cell r="C19">
            <v>2</v>
          </cell>
          <cell r="D19">
            <v>33662</v>
          </cell>
          <cell r="E19">
            <v>9800</v>
          </cell>
          <cell r="H19">
            <v>15</v>
          </cell>
          <cell r="I19">
            <v>167836</v>
          </cell>
          <cell r="J19">
            <v>8216</v>
          </cell>
          <cell r="M19">
            <v>1</v>
          </cell>
          <cell r="N19">
            <v>9935</v>
          </cell>
          <cell r="O19">
            <v>0</v>
          </cell>
          <cell r="R19">
            <v>10</v>
          </cell>
          <cell r="S19">
            <v>52844</v>
          </cell>
          <cell r="T19">
            <v>9250</v>
          </cell>
          <cell r="W19">
            <v>264277</v>
          </cell>
        </row>
        <row r="20">
          <cell r="C20">
            <v>2</v>
          </cell>
          <cell r="D20">
            <v>26951</v>
          </cell>
          <cell r="E20">
            <v>12653</v>
          </cell>
          <cell r="H20">
            <v>8</v>
          </cell>
          <cell r="I20">
            <v>167681</v>
          </cell>
          <cell r="J20">
            <v>34383</v>
          </cell>
          <cell r="M20">
            <v>2</v>
          </cell>
          <cell r="N20">
            <v>19681</v>
          </cell>
          <cell r="O20">
            <v>1000</v>
          </cell>
          <cell r="R20">
            <v>13</v>
          </cell>
          <cell r="S20">
            <v>66307</v>
          </cell>
          <cell r="T20">
            <v>13007</v>
          </cell>
          <cell r="W20">
            <v>280620</v>
          </cell>
        </row>
        <row r="21">
          <cell r="C21">
            <v>3</v>
          </cell>
          <cell r="D21">
            <v>55807</v>
          </cell>
          <cell r="E21">
            <v>26031</v>
          </cell>
          <cell r="H21">
            <v>12</v>
          </cell>
          <cell r="I21">
            <v>226838</v>
          </cell>
          <cell r="J21">
            <v>56582</v>
          </cell>
          <cell r="M21">
            <v>3</v>
          </cell>
          <cell r="N21">
            <v>30083</v>
          </cell>
          <cell r="O21">
            <v>6200</v>
          </cell>
          <cell r="R21">
            <v>15</v>
          </cell>
          <cell r="S21">
            <v>140068</v>
          </cell>
          <cell r="T21">
            <v>41600</v>
          </cell>
          <cell r="W21">
            <v>452796</v>
          </cell>
        </row>
        <row r="22">
          <cell r="C22">
            <v>2</v>
          </cell>
          <cell r="D22">
            <v>33004</v>
          </cell>
          <cell r="E22">
            <v>15706</v>
          </cell>
          <cell r="H22">
            <v>16</v>
          </cell>
          <cell r="I22">
            <v>361061</v>
          </cell>
          <cell r="J22">
            <v>157286</v>
          </cell>
          <cell r="M22">
            <v>4</v>
          </cell>
          <cell r="N22">
            <v>52009</v>
          </cell>
          <cell r="O22">
            <v>21149</v>
          </cell>
          <cell r="R22">
            <v>18</v>
          </cell>
          <cell r="S22">
            <v>119016</v>
          </cell>
          <cell r="T22">
            <v>36969</v>
          </cell>
          <cell r="W22">
            <v>565090</v>
          </cell>
        </row>
        <row r="23">
          <cell r="C23">
            <v>1</v>
          </cell>
          <cell r="D23">
            <v>20957</v>
          </cell>
          <cell r="E23">
            <v>10046</v>
          </cell>
          <cell r="H23">
            <v>9</v>
          </cell>
          <cell r="I23">
            <v>174490</v>
          </cell>
          <cell r="J23">
            <v>57814</v>
          </cell>
          <cell r="M23">
            <v>1</v>
          </cell>
          <cell r="N23">
            <v>13135</v>
          </cell>
          <cell r="O23">
            <v>0</v>
          </cell>
          <cell r="R23">
            <v>8</v>
          </cell>
          <cell r="S23">
            <v>63569</v>
          </cell>
          <cell r="T23">
            <v>18450</v>
          </cell>
          <cell r="W23">
            <v>272151</v>
          </cell>
        </row>
        <row r="24">
          <cell r="I24">
            <v>4398230</v>
          </cell>
          <cell r="W24">
            <v>7373382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G14" sqref="G14"/>
    </sheetView>
  </sheetViews>
  <sheetFormatPr defaultColWidth="9.140625" defaultRowHeight="12.75"/>
  <cols>
    <col min="1" max="1" width="20.57421875" style="0" customWidth="1"/>
    <col min="2" max="2" width="11.8515625" style="0" customWidth="1"/>
    <col min="3" max="4" width="12.7109375" style="0" customWidth="1"/>
  </cols>
  <sheetData>
    <row r="1" spans="1:4" ht="30.75" customHeight="1">
      <c r="A1" s="9" t="s">
        <v>44</v>
      </c>
      <c r="B1" s="9"/>
      <c r="C1" s="9"/>
      <c r="D1" s="9"/>
    </row>
    <row r="3" spans="1:4" ht="12.75">
      <c r="A3" s="10" t="s">
        <v>1</v>
      </c>
      <c r="B3" s="10" t="s">
        <v>45</v>
      </c>
      <c r="C3" s="10" t="s">
        <v>46</v>
      </c>
      <c r="D3" s="11" t="s">
        <v>43</v>
      </c>
    </row>
    <row r="4" spans="1:4" ht="12.75">
      <c r="A4" s="10"/>
      <c r="B4" s="10"/>
      <c r="C4" s="10"/>
      <c r="D4" s="11"/>
    </row>
    <row r="5" spans="1:4" ht="10.5" customHeight="1">
      <c r="A5" s="10"/>
      <c r="B5" s="10"/>
      <c r="C5" s="10"/>
      <c r="D5" s="11"/>
    </row>
    <row r="6" spans="1:4" ht="31.5" customHeight="1">
      <c r="A6" s="10"/>
      <c r="B6" s="10"/>
      <c r="C6" s="10"/>
      <c r="D6" s="11"/>
    </row>
    <row r="7" spans="1:4" ht="30.75" customHeight="1">
      <c r="A7" s="3" t="s">
        <v>24</v>
      </c>
      <c r="B7" s="5">
        <f>'[1]за ян-февраль'!W10</f>
        <v>1841188</v>
      </c>
      <c r="C7" s="7">
        <f>'[1]за ян-февраль'!I10</f>
        <v>1057206</v>
      </c>
      <c r="D7" s="8">
        <f aca="true" t="shared" si="0" ref="D7:D21">(C7/B7)*100</f>
        <v>57.419774623775524</v>
      </c>
    </row>
    <row r="8" spans="1:4" ht="23.25" customHeight="1">
      <c r="A8" s="3" t="s">
        <v>25</v>
      </c>
      <c r="B8" s="5">
        <f>'[1]за ян-февраль'!W11</f>
        <v>433089</v>
      </c>
      <c r="C8" s="7">
        <f>'[1]за ян-февраль'!I11</f>
        <v>249207</v>
      </c>
      <c r="D8" s="8">
        <f t="shared" si="0"/>
        <v>57.54175238807727</v>
      </c>
    </row>
    <row r="9" spans="1:4" ht="29.25" customHeight="1">
      <c r="A9" s="3" t="s">
        <v>26</v>
      </c>
      <c r="B9" s="5">
        <f>'[1]за ян-февраль'!W12</f>
        <v>2331036</v>
      </c>
      <c r="C9" s="7">
        <f>'[1]за ян-февраль'!I12</f>
        <v>1429010</v>
      </c>
      <c r="D9" s="8">
        <f t="shared" si="0"/>
        <v>61.30364353017285</v>
      </c>
    </row>
    <row r="10" spans="1:4" ht="30" customHeight="1">
      <c r="A10" s="3" t="s">
        <v>27</v>
      </c>
      <c r="B10" s="5">
        <f>'[1]за ян-февраль'!W13</f>
        <v>2239365</v>
      </c>
      <c r="C10" s="7">
        <f>'[1]за ян-февраль'!I13</f>
        <v>1311055</v>
      </c>
      <c r="D10" s="8">
        <f t="shared" si="0"/>
        <v>58.545837770975254</v>
      </c>
    </row>
    <row r="11" spans="1:4" ht="27" customHeight="1">
      <c r="A11" s="3" t="s">
        <v>28</v>
      </c>
      <c r="B11" s="5">
        <f>'[1]за ян-февраль'!W14</f>
        <v>1478586</v>
      </c>
      <c r="C11" s="7">
        <f>'[1]за ян-февраль'!I14</f>
        <v>803715</v>
      </c>
      <c r="D11" s="8">
        <f t="shared" si="0"/>
        <v>54.35700053970483</v>
      </c>
    </row>
    <row r="12" spans="1:4" ht="27.75" customHeight="1">
      <c r="A12" s="3" t="s">
        <v>29</v>
      </c>
      <c r="B12" s="5">
        <f>'[1]за ян-февраль'!W15</f>
        <v>496834</v>
      </c>
      <c r="C12" s="7">
        <f>'[1]за ян-февраль'!I15</f>
        <v>273822</v>
      </c>
      <c r="D12" s="8">
        <f t="shared" si="0"/>
        <v>55.11337790891928</v>
      </c>
    </row>
    <row r="13" spans="1:4" ht="30" customHeight="1">
      <c r="A13" s="3" t="s">
        <v>30</v>
      </c>
      <c r="B13" s="5">
        <f>'[1]за ян-февраль'!W16</f>
        <v>791059</v>
      </c>
      <c r="C13" s="7">
        <f>'[1]за ян-февраль'!I16</f>
        <v>439684</v>
      </c>
      <c r="D13" s="8">
        <f t="shared" si="0"/>
        <v>55.581694917825345</v>
      </c>
    </row>
    <row r="14" spans="1:4" ht="27.75" customHeight="1">
      <c r="A14" s="3" t="s">
        <v>31</v>
      </c>
      <c r="B14" s="5">
        <f>'[1]за ян-февраль'!W17</f>
        <v>785045</v>
      </c>
      <c r="C14" s="7">
        <f>'[1]за ян-февраль'!I17</f>
        <v>462321</v>
      </c>
      <c r="D14" s="8">
        <f t="shared" si="0"/>
        <v>58.891018986172774</v>
      </c>
    </row>
    <row r="15" spans="1:4" ht="35.25" customHeight="1">
      <c r="A15" s="3" t="s">
        <v>47</v>
      </c>
      <c r="B15" s="5">
        <f>'[1]за ян-февраль'!W18</f>
        <v>499465</v>
      </c>
      <c r="C15" s="7">
        <f>'[1]за ян-февраль'!I18</f>
        <v>313745</v>
      </c>
      <c r="D15" s="8">
        <f t="shared" si="0"/>
        <v>62.816213348282666</v>
      </c>
    </row>
    <row r="16" spans="1:4" ht="21.75" customHeight="1">
      <c r="A16" s="3" t="s">
        <v>48</v>
      </c>
      <c r="B16" s="5">
        <f>'[1]за ян-февраль'!W19</f>
        <v>525607</v>
      </c>
      <c r="C16" s="7">
        <f>'[1]за ян-февраль'!I19</f>
        <v>329373</v>
      </c>
      <c r="D16" s="8">
        <f t="shared" si="0"/>
        <v>62.66526130740267</v>
      </c>
    </row>
    <row r="17" spans="1:4" ht="22.5" customHeight="1">
      <c r="A17" s="3" t="s">
        <v>34</v>
      </c>
      <c r="B17" s="5">
        <f>'[1]за ян-февраль'!W20</f>
        <v>547738</v>
      </c>
      <c r="C17" s="7">
        <f>'[1]за ян-февраль'!I20</f>
        <v>319179</v>
      </c>
      <c r="D17" s="8">
        <f t="shared" si="0"/>
        <v>58.27220313361497</v>
      </c>
    </row>
    <row r="18" spans="1:4" ht="43.5" customHeight="1">
      <c r="A18" s="3" t="s">
        <v>49</v>
      </c>
      <c r="B18" s="5">
        <f>'[1]за ян-февраль'!W21</f>
        <v>888967</v>
      </c>
      <c r="C18" s="7">
        <f>'[1]за ян-февраль'!I21</f>
        <v>454068</v>
      </c>
      <c r="D18" s="8">
        <f t="shared" si="0"/>
        <v>51.078161506557606</v>
      </c>
    </row>
    <row r="19" spans="1:4" ht="31.5" customHeight="1">
      <c r="A19" s="3" t="s">
        <v>50</v>
      </c>
      <c r="B19" s="5">
        <f>'[1]за ян-февраль'!W22</f>
        <v>1122837</v>
      </c>
      <c r="C19" s="7">
        <f>'[1]за ян-февраль'!I22</f>
        <v>664954</v>
      </c>
      <c r="D19" s="8">
        <f t="shared" si="0"/>
        <v>59.22088424232547</v>
      </c>
    </row>
    <row r="20" spans="1:4" ht="43.5" customHeight="1">
      <c r="A20" s="3" t="s">
        <v>51</v>
      </c>
      <c r="B20" s="5">
        <f>'[1]за ян-февраль'!W23</f>
        <v>517379</v>
      </c>
      <c r="C20" s="7">
        <f>'[1]за ян-февраль'!I23</f>
        <v>324357</v>
      </c>
      <c r="D20" s="8">
        <f t="shared" si="0"/>
        <v>62.69233965816162</v>
      </c>
    </row>
    <row r="21" spans="1:4" ht="16.5" customHeight="1">
      <c r="A21" s="3" t="s">
        <v>38</v>
      </c>
      <c r="B21" s="5">
        <f>SUM(B7:B20)</f>
        <v>14498195</v>
      </c>
      <c r="C21" s="7">
        <f>SUM(C7:C20)</f>
        <v>8431696</v>
      </c>
      <c r="D21" s="8">
        <f t="shared" si="0"/>
        <v>58.15686711345792</v>
      </c>
    </row>
  </sheetData>
  <mergeCells count="5">
    <mergeCell ref="A1:D1"/>
    <mergeCell ref="A3:A6"/>
    <mergeCell ref="B3:B6"/>
    <mergeCell ref="C3:C6"/>
    <mergeCell ref="D3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9">
      <selection activeCell="A21" sqref="A21"/>
    </sheetView>
  </sheetViews>
  <sheetFormatPr defaultColWidth="9.140625" defaultRowHeight="12.75"/>
  <cols>
    <col min="1" max="1" width="20.57421875" style="0" customWidth="1"/>
    <col min="2" max="2" width="11.8515625" style="0" customWidth="1"/>
    <col min="3" max="4" width="12.7109375" style="0" customWidth="1"/>
  </cols>
  <sheetData>
    <row r="1" spans="1:4" ht="30.75" customHeight="1">
      <c r="A1" s="9" t="s">
        <v>40</v>
      </c>
      <c r="B1" s="9"/>
      <c r="C1" s="9"/>
      <c r="D1" s="9"/>
    </row>
    <row r="3" spans="1:4" ht="12.75">
      <c r="A3" s="10" t="s">
        <v>1</v>
      </c>
      <c r="B3" s="10" t="s">
        <v>41</v>
      </c>
      <c r="C3" s="10" t="s">
        <v>42</v>
      </c>
      <c r="D3" s="11" t="s">
        <v>43</v>
      </c>
    </row>
    <row r="4" spans="1:4" ht="12.75">
      <c r="A4" s="10"/>
      <c r="B4" s="10"/>
      <c r="C4" s="10"/>
      <c r="D4" s="11"/>
    </row>
    <row r="5" spans="1:4" ht="10.5" customHeight="1">
      <c r="A5" s="10"/>
      <c r="B5" s="10"/>
      <c r="C5" s="10"/>
      <c r="D5" s="11"/>
    </row>
    <row r="6" spans="1:4" ht="19.5" customHeight="1">
      <c r="A6" s="10"/>
      <c r="B6" s="10"/>
      <c r="C6" s="10"/>
      <c r="D6" s="11"/>
    </row>
    <row r="7" spans="1:4" ht="30.75" customHeight="1">
      <c r="A7" s="3" t="s">
        <v>24</v>
      </c>
      <c r="B7" s="5">
        <f>'[1]февраль'!W10</f>
        <v>941941</v>
      </c>
      <c r="C7" s="7">
        <f>'[1]февраль'!I10</f>
        <v>582264</v>
      </c>
      <c r="D7" s="8">
        <f aca="true" t="shared" si="0" ref="D7:D21">(C7/B7)*100</f>
        <v>61.81533662936426</v>
      </c>
    </row>
    <row r="8" spans="1:4" ht="23.25" customHeight="1">
      <c r="A8" s="3" t="s">
        <v>25</v>
      </c>
      <c r="B8" s="5">
        <f>'[1]февраль'!W11</f>
        <v>201441</v>
      </c>
      <c r="C8" s="7">
        <f>'[1]февраль'!I11</f>
        <v>110597</v>
      </c>
      <c r="D8" s="8">
        <f t="shared" si="0"/>
        <v>54.90292442948556</v>
      </c>
    </row>
    <row r="9" spans="1:4" ht="29.25" customHeight="1">
      <c r="A9" s="3" t="s">
        <v>26</v>
      </c>
      <c r="B9" s="5">
        <f>'[1]февраль'!W12</f>
        <v>1185458</v>
      </c>
      <c r="C9" s="7">
        <f>'[1]февраль'!I12</f>
        <v>755352</v>
      </c>
      <c r="D9" s="8">
        <f t="shared" si="0"/>
        <v>63.7181578765338</v>
      </c>
    </row>
    <row r="10" spans="1:4" ht="30" customHeight="1">
      <c r="A10" s="3" t="s">
        <v>27</v>
      </c>
      <c r="B10" s="5">
        <f>'[1]февраль'!W13</f>
        <v>1142119</v>
      </c>
      <c r="C10" s="7">
        <f>'[1]февраль'!I13</f>
        <v>663168</v>
      </c>
      <c r="D10" s="8">
        <f t="shared" si="0"/>
        <v>58.064702539752865</v>
      </c>
    </row>
    <row r="11" spans="1:4" ht="27" customHeight="1">
      <c r="A11" s="3" t="s">
        <v>28</v>
      </c>
      <c r="B11" s="5">
        <f>'[1]февраль'!W14</f>
        <v>741096</v>
      </c>
      <c r="C11" s="7">
        <f>'[1]февраль'!I14</f>
        <v>392654</v>
      </c>
      <c r="D11" s="8">
        <f t="shared" si="0"/>
        <v>52.98287941103447</v>
      </c>
    </row>
    <row r="12" spans="1:4" ht="27.75" customHeight="1">
      <c r="A12" s="3" t="s">
        <v>29</v>
      </c>
      <c r="B12" s="5">
        <f>'[1]февраль'!W15</f>
        <v>253477</v>
      </c>
      <c r="C12" s="7">
        <f>'[1]февраль'!I15</f>
        <v>146802</v>
      </c>
      <c r="D12" s="8">
        <f t="shared" si="0"/>
        <v>57.91531381545466</v>
      </c>
    </row>
    <row r="13" spans="1:4" ht="30" customHeight="1">
      <c r="A13" s="3" t="s">
        <v>30</v>
      </c>
      <c r="B13" s="5">
        <f>'[1]февраль'!W16</f>
        <v>399938</v>
      </c>
      <c r="C13" s="7">
        <f>'[1]февраль'!I16</f>
        <v>230819</v>
      </c>
      <c r="D13" s="8">
        <f t="shared" si="0"/>
        <v>57.71369562282154</v>
      </c>
    </row>
    <row r="14" spans="1:4" ht="27.75" customHeight="1">
      <c r="A14" s="3" t="s">
        <v>31</v>
      </c>
      <c r="B14" s="5">
        <f>'[1]февраль'!W17</f>
        <v>410223</v>
      </c>
      <c r="C14" s="7">
        <f>'[1]февраль'!I17</f>
        <v>245689</v>
      </c>
      <c r="D14" s="8">
        <f t="shared" si="0"/>
        <v>59.89157116982714</v>
      </c>
    </row>
    <row r="15" spans="1:4" ht="35.25" customHeight="1">
      <c r="A15" s="3" t="s">
        <v>32</v>
      </c>
      <c r="B15" s="5">
        <f>'[1]февраль'!W18</f>
        <v>262755</v>
      </c>
      <c r="C15" s="7">
        <f>'[1]февраль'!I18</f>
        <v>172979</v>
      </c>
      <c r="D15" s="8">
        <f t="shared" si="0"/>
        <v>65.83281003215924</v>
      </c>
    </row>
    <row r="16" spans="1:4" ht="21.75" customHeight="1">
      <c r="A16" s="3" t="s">
        <v>33</v>
      </c>
      <c r="B16" s="5">
        <f>'[1]февраль'!W19</f>
        <v>264277</v>
      </c>
      <c r="C16" s="7">
        <f>'[1]февраль'!I19</f>
        <v>167836</v>
      </c>
      <c r="D16" s="8">
        <f t="shared" si="0"/>
        <v>63.507607548140776</v>
      </c>
    </row>
    <row r="17" spans="1:4" ht="22.5" customHeight="1">
      <c r="A17" s="3" t="s">
        <v>34</v>
      </c>
      <c r="B17" s="5">
        <f>'[1]февраль'!W20</f>
        <v>280620</v>
      </c>
      <c r="C17" s="7">
        <f>'[1]февраль'!I20</f>
        <v>167681</v>
      </c>
      <c r="D17" s="8">
        <f t="shared" si="0"/>
        <v>59.75375953246383</v>
      </c>
    </row>
    <row r="18" spans="1:4" ht="43.5" customHeight="1">
      <c r="A18" s="3" t="s">
        <v>35</v>
      </c>
      <c r="B18" s="5">
        <f>'[1]февраль'!W21</f>
        <v>452796</v>
      </c>
      <c r="C18" s="7">
        <f>'[1]февраль'!I21</f>
        <v>226838</v>
      </c>
      <c r="D18" s="8">
        <f t="shared" si="0"/>
        <v>50.09717400330391</v>
      </c>
    </row>
    <row r="19" spans="1:4" ht="31.5" customHeight="1">
      <c r="A19" s="3" t="s">
        <v>36</v>
      </c>
      <c r="B19" s="5">
        <f>'[1]февраль'!W22</f>
        <v>565090</v>
      </c>
      <c r="C19" s="7">
        <f>'[1]февраль'!I22</f>
        <v>361061</v>
      </c>
      <c r="D19" s="8">
        <f t="shared" si="0"/>
        <v>63.89442389707835</v>
      </c>
    </row>
    <row r="20" spans="1:4" ht="43.5" customHeight="1">
      <c r="A20" s="3" t="s">
        <v>37</v>
      </c>
      <c r="B20" s="5">
        <f>'[1]февраль'!W23</f>
        <v>272151</v>
      </c>
      <c r="C20" s="7">
        <f>'[1]февраль'!I23</f>
        <v>174490</v>
      </c>
      <c r="D20" s="8">
        <f t="shared" si="0"/>
        <v>64.1151419616316</v>
      </c>
    </row>
    <row r="21" spans="1:4" ht="16.5" customHeight="1">
      <c r="A21" s="3" t="s">
        <v>38</v>
      </c>
      <c r="B21" s="5">
        <f>'[1]февраль'!W24</f>
        <v>7373382</v>
      </c>
      <c r="C21" s="7">
        <f>'[1]февраль'!I24</f>
        <v>4398230</v>
      </c>
      <c r="D21" s="8">
        <f t="shared" si="0"/>
        <v>59.65010357526573</v>
      </c>
    </row>
  </sheetData>
  <mergeCells count="5">
    <mergeCell ref="A1:D1"/>
    <mergeCell ref="A3:A6"/>
    <mergeCell ref="B3:B6"/>
    <mergeCell ref="C3:C6"/>
    <mergeCell ref="D3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workbookViewId="0" topLeftCell="A1">
      <selection activeCell="A24" sqref="A24"/>
    </sheetView>
  </sheetViews>
  <sheetFormatPr defaultColWidth="9.140625" defaultRowHeight="12.75"/>
  <cols>
    <col min="1" max="1" width="21.140625" style="0" customWidth="1"/>
    <col min="2" max="2" width="7.8515625" style="0" customWidth="1"/>
  </cols>
  <sheetData>
    <row r="1" spans="1:26" ht="12.75">
      <c r="A1" s="1"/>
      <c r="B1" s="2"/>
      <c r="C1" s="9" t="s">
        <v>39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12" t="s">
        <v>1</v>
      </c>
      <c r="B5" s="10" t="s">
        <v>2</v>
      </c>
      <c r="C5" s="10" t="s">
        <v>3</v>
      </c>
      <c r="D5" s="10"/>
      <c r="E5" s="10"/>
      <c r="F5" s="10"/>
      <c r="G5" s="10"/>
      <c r="H5" s="10" t="s">
        <v>4</v>
      </c>
      <c r="I5" s="10"/>
      <c r="J5" s="10"/>
      <c r="K5" s="10"/>
      <c r="L5" s="10"/>
      <c r="M5" s="10" t="s">
        <v>5</v>
      </c>
      <c r="N5" s="10"/>
      <c r="O5" s="10"/>
      <c r="P5" s="10"/>
      <c r="Q5" s="10"/>
      <c r="R5" s="15" t="s">
        <v>6</v>
      </c>
      <c r="S5" s="16"/>
      <c r="T5" s="16"/>
      <c r="U5" s="17"/>
      <c r="V5" s="10" t="s">
        <v>7</v>
      </c>
      <c r="W5" s="10"/>
      <c r="X5" s="10"/>
      <c r="Y5" s="10"/>
      <c r="Z5" s="10"/>
    </row>
    <row r="6" spans="1:26" ht="3" customHeight="1">
      <c r="A6" s="12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8"/>
      <c r="S6" s="19"/>
      <c r="T6" s="19"/>
      <c r="U6" s="20"/>
      <c r="V6" s="10"/>
      <c r="W6" s="10"/>
      <c r="X6" s="10"/>
      <c r="Y6" s="10"/>
      <c r="Z6" s="10"/>
    </row>
    <row r="7" spans="1:26" ht="12.75" customHeight="1">
      <c r="A7" s="12"/>
      <c r="B7" s="10"/>
      <c r="C7" s="13" t="s">
        <v>8</v>
      </c>
      <c r="D7" s="10" t="s">
        <v>9</v>
      </c>
      <c r="E7" s="10" t="s">
        <v>10</v>
      </c>
      <c r="F7" s="14" t="s">
        <v>11</v>
      </c>
      <c r="G7" s="10" t="s">
        <v>12</v>
      </c>
      <c r="H7" s="10" t="s">
        <v>8</v>
      </c>
      <c r="I7" s="10" t="s">
        <v>9</v>
      </c>
      <c r="J7" s="10" t="s">
        <v>13</v>
      </c>
      <c r="K7" s="14" t="s">
        <v>14</v>
      </c>
      <c r="L7" s="10" t="s">
        <v>15</v>
      </c>
      <c r="M7" s="10" t="s">
        <v>8</v>
      </c>
      <c r="N7" s="10" t="s">
        <v>9</v>
      </c>
      <c r="O7" s="10" t="s">
        <v>16</v>
      </c>
      <c r="P7" s="14" t="s">
        <v>17</v>
      </c>
      <c r="Q7" s="10" t="s">
        <v>18</v>
      </c>
      <c r="R7" s="10" t="s">
        <v>19</v>
      </c>
      <c r="S7" s="10" t="s">
        <v>20</v>
      </c>
      <c r="T7" s="10" t="s">
        <v>21</v>
      </c>
      <c r="U7" s="14" t="s">
        <v>14</v>
      </c>
      <c r="V7" s="10" t="s">
        <v>19</v>
      </c>
      <c r="W7" s="10" t="s">
        <v>9</v>
      </c>
      <c r="X7" s="10" t="s">
        <v>22</v>
      </c>
      <c r="Y7" s="14" t="s">
        <v>14</v>
      </c>
      <c r="Z7" s="10" t="s">
        <v>23</v>
      </c>
    </row>
    <row r="8" spans="1:26" ht="12.75">
      <c r="A8" s="12"/>
      <c r="B8" s="10"/>
      <c r="C8" s="13"/>
      <c r="D8" s="10"/>
      <c r="E8" s="10"/>
      <c r="F8" s="14"/>
      <c r="G8" s="10"/>
      <c r="H8" s="10"/>
      <c r="I8" s="10"/>
      <c r="J8" s="10"/>
      <c r="K8" s="14"/>
      <c r="L8" s="10"/>
      <c r="M8" s="10"/>
      <c r="N8" s="10"/>
      <c r="O8" s="10"/>
      <c r="P8" s="14"/>
      <c r="Q8" s="10"/>
      <c r="R8" s="10"/>
      <c r="S8" s="10"/>
      <c r="T8" s="10"/>
      <c r="U8" s="14"/>
      <c r="V8" s="10"/>
      <c r="W8" s="10"/>
      <c r="X8" s="10"/>
      <c r="Y8" s="14"/>
      <c r="Z8" s="10"/>
    </row>
    <row r="9" spans="1:26" ht="12.75">
      <c r="A9" s="12"/>
      <c r="B9" s="10"/>
      <c r="C9" s="13"/>
      <c r="D9" s="10"/>
      <c r="E9" s="10"/>
      <c r="F9" s="14"/>
      <c r="G9" s="10"/>
      <c r="H9" s="10"/>
      <c r="I9" s="10"/>
      <c r="J9" s="10"/>
      <c r="K9" s="14"/>
      <c r="L9" s="10"/>
      <c r="M9" s="10"/>
      <c r="N9" s="10"/>
      <c r="O9" s="10"/>
      <c r="P9" s="14"/>
      <c r="Q9" s="10"/>
      <c r="R9" s="10"/>
      <c r="S9" s="10"/>
      <c r="T9" s="10"/>
      <c r="U9" s="14"/>
      <c r="V9" s="10"/>
      <c r="W9" s="10"/>
      <c r="X9" s="10"/>
      <c r="Y9" s="14"/>
      <c r="Z9" s="10"/>
    </row>
    <row r="10" spans="1:26" ht="26.25" customHeight="1">
      <c r="A10" s="3" t="s">
        <v>24</v>
      </c>
      <c r="B10" s="4">
        <v>256</v>
      </c>
      <c r="C10" s="5">
        <f>'[1]январь '!C10+'[1]февраль'!C10</f>
        <v>8</v>
      </c>
      <c r="D10" s="5">
        <f>'[1]январь '!D10+'[1]февраль'!D10</f>
        <v>157523</v>
      </c>
      <c r="E10" s="5">
        <f>'[1]январь '!E10+'[1]февраль'!E10</f>
        <v>95162</v>
      </c>
      <c r="F10" s="6">
        <f aca="true" t="shared" si="0" ref="F10:F24">D10/C10</f>
        <v>19690.375</v>
      </c>
      <c r="G10" s="5">
        <f aca="true" t="shared" si="1" ref="G10:G24">E10/C10</f>
        <v>11895.25</v>
      </c>
      <c r="H10" s="5">
        <f>'[1]январь '!H10+'[1]февраль'!H10</f>
        <v>53</v>
      </c>
      <c r="I10" s="5">
        <f>'[1]январь '!I10+'[1]февраль'!I10</f>
        <v>1057206</v>
      </c>
      <c r="J10" s="5">
        <f>'[1]январь '!J10+'[1]февраль'!J10</f>
        <v>290997</v>
      </c>
      <c r="K10" s="6">
        <f aca="true" t="shared" si="2" ref="K10:K24">I10/H10</f>
        <v>19947.283018867925</v>
      </c>
      <c r="L10" s="5">
        <f aca="true" t="shared" si="3" ref="L10:L24">J10/H10</f>
        <v>5490.509433962264</v>
      </c>
      <c r="M10" s="5">
        <f>'[1]январь '!M10+'[1]февраль'!M10</f>
        <v>11</v>
      </c>
      <c r="N10" s="5">
        <f>'[1]январь '!N10+'[1]февраль'!N10</f>
        <v>180040</v>
      </c>
      <c r="O10" s="5">
        <f>'[1]январь '!O10+'[1]февраль'!O10</f>
        <v>56189</v>
      </c>
      <c r="P10" s="6">
        <f aca="true" t="shared" si="4" ref="P10:P24">N10/M10</f>
        <v>16367.272727272728</v>
      </c>
      <c r="Q10" s="5">
        <f aca="true" t="shared" si="5" ref="Q10:Q24">O10/M10</f>
        <v>5108.090909090909</v>
      </c>
      <c r="R10" s="5">
        <f>'[1]январь '!R10+'[1]февраль'!R10</f>
        <v>58</v>
      </c>
      <c r="S10" s="5">
        <f>'[1]январь '!S10+'[1]февраль'!S10</f>
        <v>446419</v>
      </c>
      <c r="T10" s="5">
        <f>'[1]январь '!T10+'[1]февраль'!T10</f>
        <v>98803</v>
      </c>
      <c r="U10" s="6">
        <f aca="true" t="shared" si="6" ref="U10:U24">S10/R10</f>
        <v>7696.879310344828</v>
      </c>
      <c r="V10" s="5">
        <f aca="true" t="shared" si="7" ref="V10:V24">C10+H10+M10+R10</f>
        <v>130</v>
      </c>
      <c r="W10" s="5">
        <f aca="true" t="shared" si="8" ref="W10:W24">D10+I10+N10+S10</f>
        <v>1841188</v>
      </c>
      <c r="X10" s="5">
        <f aca="true" t="shared" si="9" ref="X10:X24">E10+J10+O10+T10</f>
        <v>541151</v>
      </c>
      <c r="Y10" s="6">
        <f aca="true" t="shared" si="10" ref="Y10:Y24">W10/V10</f>
        <v>14162.984615384616</v>
      </c>
      <c r="Z10" s="5">
        <f aca="true" t="shared" si="11" ref="Z10:Z24">X10/V10</f>
        <v>4162.7</v>
      </c>
    </row>
    <row r="11" spans="1:26" ht="25.5" customHeight="1">
      <c r="A11" s="3" t="s">
        <v>25</v>
      </c>
      <c r="B11" s="4">
        <v>83</v>
      </c>
      <c r="C11" s="5">
        <f>'[1]январь '!C11+'[1]февраль'!C11</f>
        <v>4</v>
      </c>
      <c r="D11" s="5">
        <f>'[1]январь '!D11+'[1]февраль'!D11</f>
        <v>47994</v>
      </c>
      <c r="E11" s="5">
        <f>'[1]январь '!E11+'[1]февраль'!E11</f>
        <v>14448</v>
      </c>
      <c r="F11" s="6">
        <f t="shared" si="0"/>
        <v>11998.5</v>
      </c>
      <c r="G11" s="5">
        <f t="shared" si="1"/>
        <v>3612</v>
      </c>
      <c r="H11" s="5">
        <f>'[1]январь '!H11+'[1]февраль'!H11</f>
        <v>19</v>
      </c>
      <c r="I11" s="5">
        <f>'[1]январь '!I11+'[1]февраль'!I11</f>
        <v>249207</v>
      </c>
      <c r="J11" s="5">
        <f>'[1]январь '!J11+'[1]февраль'!J11</f>
        <v>0</v>
      </c>
      <c r="K11" s="6">
        <f t="shared" si="2"/>
        <v>13116.157894736842</v>
      </c>
      <c r="L11" s="5">
        <f t="shared" si="3"/>
        <v>0</v>
      </c>
      <c r="M11" s="5">
        <f>'[1]январь '!M11+'[1]февраль'!M11</f>
        <v>3</v>
      </c>
      <c r="N11" s="5">
        <f>'[1]январь '!N11+'[1]февраль'!N11</f>
        <v>22418</v>
      </c>
      <c r="O11" s="5">
        <f>'[1]январь '!O11+'[1]февраль'!O11</f>
        <v>226</v>
      </c>
      <c r="P11" s="6">
        <f t="shared" si="4"/>
        <v>7472.666666666667</v>
      </c>
      <c r="Q11" s="5">
        <f t="shared" si="5"/>
        <v>75.33333333333333</v>
      </c>
      <c r="R11" s="5">
        <f>'[1]январь '!R11+'[1]февраль'!R11</f>
        <v>20</v>
      </c>
      <c r="S11" s="5">
        <f>'[1]январь '!S11+'[1]февраль'!S11</f>
        <v>113470</v>
      </c>
      <c r="T11" s="5">
        <f>'[1]январь '!T11+'[1]февраль'!T11</f>
        <v>18026</v>
      </c>
      <c r="U11" s="6">
        <f t="shared" si="6"/>
        <v>5673.5</v>
      </c>
      <c r="V11" s="5">
        <f t="shared" si="7"/>
        <v>46</v>
      </c>
      <c r="W11" s="5">
        <f t="shared" si="8"/>
        <v>433089</v>
      </c>
      <c r="X11" s="5">
        <f t="shared" si="9"/>
        <v>32700</v>
      </c>
      <c r="Y11" s="6">
        <f t="shared" si="10"/>
        <v>9414.978260869566</v>
      </c>
      <c r="Z11" s="5">
        <f t="shared" si="11"/>
        <v>710.8695652173913</v>
      </c>
    </row>
    <row r="12" spans="1:26" ht="24.75" customHeight="1">
      <c r="A12" s="3" t="s">
        <v>26</v>
      </c>
      <c r="B12" s="4">
        <v>363</v>
      </c>
      <c r="C12" s="5">
        <f>'[1]январь '!C12+'[1]февраль'!C12</f>
        <v>10</v>
      </c>
      <c r="D12" s="5">
        <f>'[1]январь '!D12+'[1]февраль'!D12</f>
        <v>191553</v>
      </c>
      <c r="E12" s="5">
        <f>'[1]январь '!E12+'[1]февраль'!E12</f>
        <v>112943</v>
      </c>
      <c r="F12" s="6">
        <f t="shared" si="0"/>
        <v>19155.3</v>
      </c>
      <c r="G12" s="5">
        <f t="shared" si="1"/>
        <v>11294.3</v>
      </c>
      <c r="H12" s="5">
        <f>'[1]январь '!H12+'[1]февраль'!H12</f>
        <v>79</v>
      </c>
      <c r="I12" s="5">
        <f>'[1]январь '!I12+'[1]февраль'!I12</f>
        <v>1429010</v>
      </c>
      <c r="J12" s="5">
        <f>'[1]январь '!J12+'[1]февраль'!J12</f>
        <v>386704</v>
      </c>
      <c r="K12" s="6">
        <f t="shared" si="2"/>
        <v>18088.73417721519</v>
      </c>
      <c r="L12" s="5">
        <f t="shared" si="3"/>
        <v>4894.987341772152</v>
      </c>
      <c r="M12" s="5">
        <f>'[1]январь '!M12+'[1]февраль'!M12</f>
        <v>14</v>
      </c>
      <c r="N12" s="5">
        <f>'[1]январь '!N12+'[1]февраль'!N12</f>
        <v>234905</v>
      </c>
      <c r="O12" s="5">
        <f>'[1]январь '!O12+'[1]февраль'!O12</f>
        <v>70813</v>
      </c>
      <c r="P12" s="6">
        <f t="shared" si="4"/>
        <v>16778.928571428572</v>
      </c>
      <c r="Q12" s="5">
        <f t="shared" si="5"/>
        <v>5058.071428571428</v>
      </c>
      <c r="R12" s="5">
        <f>'[1]январь '!R12+'[1]февраль'!R12</f>
        <v>77</v>
      </c>
      <c r="S12" s="5">
        <f>'[1]январь '!S12+'[1]февраль'!S12</f>
        <v>475568</v>
      </c>
      <c r="T12" s="5">
        <f>'[1]январь '!T12+'[1]февраль'!T12</f>
        <v>54050</v>
      </c>
      <c r="U12" s="6">
        <f t="shared" si="6"/>
        <v>6176.207792207792</v>
      </c>
      <c r="V12" s="5">
        <f t="shared" si="7"/>
        <v>180</v>
      </c>
      <c r="W12" s="5">
        <f t="shared" si="8"/>
        <v>2331036</v>
      </c>
      <c r="X12" s="5">
        <f t="shared" si="9"/>
        <v>624510</v>
      </c>
      <c r="Y12" s="6">
        <f t="shared" si="10"/>
        <v>12950.2</v>
      </c>
      <c r="Z12" s="5">
        <f t="shared" si="11"/>
        <v>3469.5</v>
      </c>
    </row>
    <row r="13" spans="1:26" ht="30.75" customHeight="1">
      <c r="A13" s="3" t="s">
        <v>27</v>
      </c>
      <c r="B13" s="4">
        <v>379</v>
      </c>
      <c r="C13" s="5">
        <f>'[1]январь '!C13+'[1]февраль'!C13</f>
        <v>8</v>
      </c>
      <c r="D13" s="5">
        <f>'[1]январь '!D13+'[1]февраль'!D13</f>
        <v>166560</v>
      </c>
      <c r="E13" s="5">
        <f>'[1]январь '!E13+'[1]февраль'!E13</f>
        <v>102457</v>
      </c>
      <c r="F13" s="6">
        <f t="shared" si="0"/>
        <v>20820</v>
      </c>
      <c r="G13" s="5">
        <f t="shared" si="1"/>
        <v>12807.125</v>
      </c>
      <c r="H13" s="5">
        <f>'[1]январь '!H13+'[1]февраль'!H13</f>
        <v>55</v>
      </c>
      <c r="I13" s="5">
        <f>'[1]январь '!I13+'[1]февраль'!I13</f>
        <v>1311055</v>
      </c>
      <c r="J13" s="5">
        <f>'[1]январь '!J13+'[1]февраль'!J13</f>
        <v>485565</v>
      </c>
      <c r="K13" s="6">
        <f t="shared" si="2"/>
        <v>23837.363636363636</v>
      </c>
      <c r="L13" s="5">
        <f t="shared" si="3"/>
        <v>8828.454545454546</v>
      </c>
      <c r="M13" s="5">
        <f>'[1]январь '!M13+'[1]февраль'!M13</f>
        <v>18</v>
      </c>
      <c r="N13" s="5">
        <f>'[1]январь '!N13+'[1]февраль'!N13</f>
        <v>338758</v>
      </c>
      <c r="O13" s="5">
        <f>'[1]январь '!O13+'[1]февраль'!O13</f>
        <v>111236</v>
      </c>
      <c r="P13" s="6">
        <f t="shared" si="4"/>
        <v>18819.88888888889</v>
      </c>
      <c r="Q13" s="5">
        <f t="shared" si="5"/>
        <v>6179.777777777777</v>
      </c>
      <c r="R13" s="5">
        <f>'[1]январь '!R13+'[1]февраль'!R13</f>
        <v>44</v>
      </c>
      <c r="S13" s="5">
        <f>'[1]январь '!S13+'[1]февраль'!S13</f>
        <v>422992</v>
      </c>
      <c r="T13" s="5">
        <f>'[1]январь '!T13+'[1]февраль'!T13</f>
        <v>168039</v>
      </c>
      <c r="U13" s="6">
        <f t="shared" si="6"/>
        <v>9613.454545454546</v>
      </c>
      <c r="V13" s="5">
        <f t="shared" si="7"/>
        <v>125</v>
      </c>
      <c r="W13" s="5">
        <f t="shared" si="8"/>
        <v>2239365</v>
      </c>
      <c r="X13" s="5">
        <f t="shared" si="9"/>
        <v>867297</v>
      </c>
      <c r="Y13" s="6">
        <f t="shared" si="10"/>
        <v>17914.92</v>
      </c>
      <c r="Z13" s="5">
        <f t="shared" si="11"/>
        <v>6938.376</v>
      </c>
    </row>
    <row r="14" spans="1:26" ht="27.75" customHeight="1">
      <c r="A14" s="3" t="s">
        <v>28</v>
      </c>
      <c r="B14" s="4">
        <v>235</v>
      </c>
      <c r="C14" s="5">
        <f>'[1]январь '!C14+'[1]февраль'!C14</f>
        <v>10</v>
      </c>
      <c r="D14" s="5">
        <f>'[1]январь '!D14+'[1]февраль'!D14</f>
        <v>193800</v>
      </c>
      <c r="E14" s="5">
        <f>'[1]январь '!E14+'[1]февраль'!E14</f>
        <v>119260</v>
      </c>
      <c r="F14" s="6">
        <f t="shared" si="0"/>
        <v>19380</v>
      </c>
      <c r="G14" s="5">
        <f t="shared" si="1"/>
        <v>11926</v>
      </c>
      <c r="H14" s="5">
        <f>'[1]январь '!H14+'[1]февраль'!H14</f>
        <v>53</v>
      </c>
      <c r="I14" s="5">
        <f>'[1]январь '!I14+'[1]февраль'!I14</f>
        <v>803715</v>
      </c>
      <c r="J14" s="5">
        <f>'[1]январь '!J14+'[1]февраль'!J14</f>
        <v>249936</v>
      </c>
      <c r="K14" s="6">
        <f t="shared" si="2"/>
        <v>15164.433962264151</v>
      </c>
      <c r="L14" s="5">
        <f t="shared" si="3"/>
        <v>4715.773584905661</v>
      </c>
      <c r="M14" s="5">
        <f>'[1]январь '!M14+'[1]февраль'!M14</f>
        <v>11</v>
      </c>
      <c r="N14" s="5">
        <f>'[1]январь '!N14+'[1]февраль'!N14</f>
        <v>177422</v>
      </c>
      <c r="O14" s="5">
        <f>'[1]январь '!O14+'[1]февраль'!O14</f>
        <v>59702</v>
      </c>
      <c r="P14" s="6">
        <f t="shared" si="4"/>
        <v>16129.272727272728</v>
      </c>
      <c r="Q14" s="5">
        <f t="shared" si="5"/>
        <v>5427.454545454545</v>
      </c>
      <c r="R14" s="5">
        <f>'[1]январь '!R14+'[1]февраль'!R14</f>
        <v>52</v>
      </c>
      <c r="S14" s="5">
        <f>'[1]январь '!S14+'[1]февраль'!S14</f>
        <v>303649</v>
      </c>
      <c r="T14" s="5">
        <f>'[1]январь '!T14+'[1]февраль'!T14</f>
        <v>58365</v>
      </c>
      <c r="U14" s="6">
        <f t="shared" si="6"/>
        <v>5839.403846153846</v>
      </c>
      <c r="V14" s="5">
        <f t="shared" si="7"/>
        <v>126</v>
      </c>
      <c r="W14" s="5">
        <f t="shared" si="8"/>
        <v>1478586</v>
      </c>
      <c r="X14" s="5">
        <f t="shared" si="9"/>
        <v>487263</v>
      </c>
      <c r="Y14" s="6">
        <f t="shared" si="10"/>
        <v>11734.809523809523</v>
      </c>
      <c r="Z14" s="5">
        <f t="shared" si="11"/>
        <v>3867.1666666666665</v>
      </c>
    </row>
    <row r="15" spans="1:26" ht="27" customHeight="1">
      <c r="A15" s="3" t="s">
        <v>29</v>
      </c>
      <c r="B15" s="4">
        <v>59</v>
      </c>
      <c r="C15" s="5">
        <f>'[1]январь '!C15+'[1]февраль'!C15</f>
        <v>6</v>
      </c>
      <c r="D15" s="5">
        <f>'[1]январь '!D15+'[1]февраль'!D15</f>
        <v>93160</v>
      </c>
      <c r="E15" s="5">
        <f>'[1]январь '!E15+'[1]февраль'!E15</f>
        <v>51020</v>
      </c>
      <c r="F15" s="6">
        <f t="shared" si="0"/>
        <v>15526.666666666666</v>
      </c>
      <c r="G15" s="5">
        <f t="shared" si="1"/>
        <v>8503.333333333334</v>
      </c>
      <c r="H15" s="5">
        <f>'[1]январь '!H15+'[1]февраль'!H15</f>
        <v>17</v>
      </c>
      <c r="I15" s="5">
        <f>'[1]январь '!I15+'[1]февраль'!I15</f>
        <v>273822</v>
      </c>
      <c r="J15" s="5">
        <f>'[1]январь '!J15+'[1]февраль'!J15</f>
        <v>72085</v>
      </c>
      <c r="K15" s="6">
        <f t="shared" si="2"/>
        <v>16107.176470588236</v>
      </c>
      <c r="L15" s="5">
        <f t="shared" si="3"/>
        <v>4240.294117647059</v>
      </c>
      <c r="M15" s="5">
        <f>'[1]январь '!M15+'[1]февраль'!M15</f>
        <v>3</v>
      </c>
      <c r="N15" s="5">
        <f>'[1]январь '!N15+'[1]февраль'!N15</f>
        <v>28254</v>
      </c>
      <c r="O15" s="5">
        <f>'[1]январь '!O15+'[1]февраль'!O15</f>
        <v>480</v>
      </c>
      <c r="P15" s="6">
        <f t="shared" si="4"/>
        <v>9418</v>
      </c>
      <c r="Q15" s="5">
        <f t="shared" si="5"/>
        <v>160</v>
      </c>
      <c r="R15" s="5">
        <f>'[1]январь '!R15+'[1]февраль'!R15</f>
        <v>18</v>
      </c>
      <c r="S15" s="5">
        <f>'[1]январь '!S15+'[1]февраль'!S15</f>
        <v>101598</v>
      </c>
      <c r="T15" s="5">
        <f>'[1]январь '!T15+'[1]февраль'!T15</f>
        <v>28694</v>
      </c>
      <c r="U15" s="6">
        <f t="shared" si="6"/>
        <v>5644.333333333333</v>
      </c>
      <c r="V15" s="5">
        <f t="shared" si="7"/>
        <v>44</v>
      </c>
      <c r="W15" s="5">
        <f t="shared" si="8"/>
        <v>496834</v>
      </c>
      <c r="X15" s="5">
        <f t="shared" si="9"/>
        <v>152279</v>
      </c>
      <c r="Y15" s="6">
        <f t="shared" si="10"/>
        <v>11291.681818181818</v>
      </c>
      <c r="Z15" s="5">
        <f t="shared" si="11"/>
        <v>3460.8863636363635</v>
      </c>
    </row>
    <row r="16" spans="1:26" ht="27" customHeight="1">
      <c r="A16" s="3" t="s">
        <v>30</v>
      </c>
      <c r="B16" s="4">
        <v>145</v>
      </c>
      <c r="C16" s="5">
        <f>'[1]январь '!C16+'[1]февраль'!C16</f>
        <v>6</v>
      </c>
      <c r="D16" s="5">
        <f>'[1]январь '!D16+'[1]февраль'!D16</f>
        <v>102032</v>
      </c>
      <c r="E16" s="5">
        <f>'[1]январь '!E16+'[1]февраль'!E16</f>
        <v>53522</v>
      </c>
      <c r="F16" s="6">
        <f t="shared" si="0"/>
        <v>17005.333333333332</v>
      </c>
      <c r="G16" s="5">
        <f t="shared" si="1"/>
        <v>8920.333333333334</v>
      </c>
      <c r="H16" s="5">
        <f>'[1]январь '!H16+'[1]февраль'!H16</f>
        <v>29</v>
      </c>
      <c r="I16" s="5">
        <f>'[1]январь '!I16+'[1]февраль'!I16</f>
        <v>439684</v>
      </c>
      <c r="J16" s="5">
        <f>'[1]январь '!J16+'[1]февраль'!J16</f>
        <v>55751</v>
      </c>
      <c r="K16" s="6">
        <f t="shared" si="2"/>
        <v>15161.51724137931</v>
      </c>
      <c r="L16" s="5">
        <f t="shared" si="3"/>
        <v>1922.448275862069</v>
      </c>
      <c r="M16" s="5">
        <f>'[1]январь '!M16+'[1]февраль'!M16</f>
        <v>8</v>
      </c>
      <c r="N16" s="5">
        <f>'[1]январь '!N16+'[1]февраль'!N16</f>
        <v>96642</v>
      </c>
      <c r="O16" s="5">
        <f>'[1]январь '!O16+'[1]февраль'!O16</f>
        <v>15925</v>
      </c>
      <c r="P16" s="6">
        <f t="shared" si="4"/>
        <v>12080.25</v>
      </c>
      <c r="Q16" s="5">
        <f t="shared" si="5"/>
        <v>1990.625</v>
      </c>
      <c r="R16" s="5">
        <f>'[1]январь '!R16+'[1]февраль'!R16</f>
        <v>25</v>
      </c>
      <c r="S16" s="5">
        <f>'[1]январь '!S16+'[1]февраль'!S16</f>
        <v>152701</v>
      </c>
      <c r="T16" s="5">
        <f>'[1]январь '!T16+'[1]февраль'!T16</f>
        <v>41302</v>
      </c>
      <c r="U16" s="6">
        <f t="shared" si="6"/>
        <v>6108.04</v>
      </c>
      <c r="V16" s="5">
        <f t="shared" si="7"/>
        <v>68</v>
      </c>
      <c r="W16" s="5">
        <f t="shared" si="8"/>
        <v>791059</v>
      </c>
      <c r="X16" s="5">
        <f t="shared" si="9"/>
        <v>166500</v>
      </c>
      <c r="Y16" s="6">
        <f t="shared" si="10"/>
        <v>11633.220588235294</v>
      </c>
      <c r="Z16" s="5">
        <f t="shared" si="11"/>
        <v>2448.529411764706</v>
      </c>
    </row>
    <row r="17" spans="1:26" ht="30" customHeight="1">
      <c r="A17" s="3" t="s">
        <v>31</v>
      </c>
      <c r="B17" s="4">
        <v>142</v>
      </c>
      <c r="C17" s="5">
        <f>'[1]январь '!C17+'[1]февраль'!C17</f>
        <v>6</v>
      </c>
      <c r="D17" s="5">
        <f>'[1]январь '!D17+'[1]февраль'!D17</f>
        <v>105463</v>
      </c>
      <c r="E17" s="5">
        <f>'[1]январь '!E17+'[1]февраль'!E17</f>
        <v>56954</v>
      </c>
      <c r="F17" s="6">
        <f t="shared" si="0"/>
        <v>17577.166666666668</v>
      </c>
      <c r="G17" s="5">
        <f t="shared" si="1"/>
        <v>9492.333333333334</v>
      </c>
      <c r="H17" s="5">
        <f>'[1]январь '!H17+'[1]февраль'!H17</f>
        <v>24</v>
      </c>
      <c r="I17" s="5">
        <f>'[1]январь '!I17+'[1]февраль'!I17</f>
        <v>462321</v>
      </c>
      <c r="J17" s="5">
        <f>'[1]январь '!J17+'[1]февраль'!J17</f>
        <v>133746</v>
      </c>
      <c r="K17" s="6">
        <f t="shared" si="2"/>
        <v>19263.375</v>
      </c>
      <c r="L17" s="5">
        <f t="shared" si="3"/>
        <v>5572.75</v>
      </c>
      <c r="M17" s="5">
        <f>'[1]январь '!M17+'[1]февраль'!M17</f>
        <v>4</v>
      </c>
      <c r="N17" s="5">
        <f>'[1]январь '!N17+'[1]февраль'!N17</f>
        <v>57138</v>
      </c>
      <c r="O17" s="5">
        <f>'[1]январь '!O17+'[1]февраль'!O17</f>
        <v>21483</v>
      </c>
      <c r="P17" s="6">
        <f t="shared" si="4"/>
        <v>14284.5</v>
      </c>
      <c r="Q17" s="5">
        <f t="shared" si="5"/>
        <v>5370.75</v>
      </c>
      <c r="R17" s="5">
        <f>'[1]январь '!R17+'[1]февраль'!R17</f>
        <v>26</v>
      </c>
      <c r="S17" s="5">
        <f>'[1]январь '!S17+'[1]февраль'!S17</f>
        <v>160123</v>
      </c>
      <c r="T17" s="5">
        <f>'[1]январь '!T17+'[1]февраль'!T17</f>
        <v>49459</v>
      </c>
      <c r="U17" s="6">
        <f t="shared" si="6"/>
        <v>6158.576923076923</v>
      </c>
      <c r="V17" s="5">
        <f t="shared" si="7"/>
        <v>60</v>
      </c>
      <c r="W17" s="5">
        <f t="shared" si="8"/>
        <v>785045</v>
      </c>
      <c r="X17" s="5">
        <f t="shared" si="9"/>
        <v>261642</v>
      </c>
      <c r="Y17" s="6">
        <f t="shared" si="10"/>
        <v>13084.083333333334</v>
      </c>
      <c r="Z17" s="5">
        <f t="shared" si="11"/>
        <v>4360.7</v>
      </c>
    </row>
    <row r="18" spans="1:26" ht="41.25" customHeight="1">
      <c r="A18" s="3" t="s">
        <v>32</v>
      </c>
      <c r="B18" s="4">
        <v>30</v>
      </c>
      <c r="C18" s="5">
        <f>'[1]январь '!C18+'[1]февраль'!C18</f>
        <v>2</v>
      </c>
      <c r="D18" s="5">
        <f>'[1]январь '!D18+'[1]февраль'!D18</f>
        <v>42609</v>
      </c>
      <c r="E18" s="5">
        <f>'[1]январь '!E18+'[1]февраль'!E18</f>
        <v>22309</v>
      </c>
      <c r="F18" s="6">
        <f t="shared" si="0"/>
        <v>21304.5</v>
      </c>
      <c r="G18" s="5">
        <f t="shared" si="1"/>
        <v>11154.5</v>
      </c>
      <c r="H18" s="5">
        <f>'[1]январь '!H18+'[1]февраль'!H18</f>
        <v>18</v>
      </c>
      <c r="I18" s="5">
        <f>'[1]январь '!I18+'[1]февраль'!I18</f>
        <v>313745</v>
      </c>
      <c r="J18" s="5">
        <f>'[1]январь '!J18+'[1]февраль'!J18</f>
        <v>121914</v>
      </c>
      <c r="K18" s="6">
        <f t="shared" si="2"/>
        <v>17430.277777777777</v>
      </c>
      <c r="L18" s="5">
        <f t="shared" si="3"/>
        <v>6773</v>
      </c>
      <c r="M18" s="5">
        <f>'[1]январь '!M18+'[1]февраль'!M18</f>
        <v>2</v>
      </c>
      <c r="N18" s="5">
        <f>'[1]январь '!N18+'[1]февраль'!N18</f>
        <v>21792</v>
      </c>
      <c r="O18" s="5">
        <f>'[1]январь '!O18+'[1]февраль'!O18</f>
        <v>898</v>
      </c>
      <c r="P18" s="6">
        <f t="shared" si="4"/>
        <v>10896</v>
      </c>
      <c r="Q18" s="5">
        <f t="shared" si="5"/>
        <v>449</v>
      </c>
      <c r="R18" s="5">
        <f>'[1]январь '!R18+'[1]февраль'!R18</f>
        <v>20</v>
      </c>
      <c r="S18" s="5">
        <f>'[1]январь '!S18+'[1]февраль'!S18</f>
        <v>121319</v>
      </c>
      <c r="T18" s="5">
        <f>'[1]январь '!T18+'[1]февраль'!T18</f>
        <v>22603</v>
      </c>
      <c r="U18" s="6">
        <f t="shared" si="6"/>
        <v>6065.95</v>
      </c>
      <c r="V18" s="5">
        <f t="shared" si="7"/>
        <v>42</v>
      </c>
      <c r="W18" s="5">
        <f t="shared" si="8"/>
        <v>499465</v>
      </c>
      <c r="X18" s="5">
        <f t="shared" si="9"/>
        <v>167724</v>
      </c>
      <c r="Y18" s="6">
        <f t="shared" si="10"/>
        <v>11892.02380952381</v>
      </c>
      <c r="Z18" s="5">
        <f t="shared" si="11"/>
        <v>3993.4285714285716</v>
      </c>
    </row>
    <row r="19" spans="1:26" ht="25.5" customHeight="1">
      <c r="A19" s="3" t="s">
        <v>33</v>
      </c>
      <c r="B19" s="4">
        <v>84</v>
      </c>
      <c r="C19" s="5">
        <f>'[1]январь '!C19+'[1]февраль'!C19</f>
        <v>4</v>
      </c>
      <c r="D19" s="5">
        <f>'[1]январь '!D19+'[1]февраль'!D19</f>
        <v>66001</v>
      </c>
      <c r="E19" s="5">
        <f>'[1]январь '!E19+'[1]февраль'!E19</f>
        <v>24455</v>
      </c>
      <c r="F19" s="6">
        <f t="shared" si="0"/>
        <v>16500.25</v>
      </c>
      <c r="G19" s="5">
        <f t="shared" si="1"/>
        <v>6113.75</v>
      </c>
      <c r="H19" s="5">
        <f>'[1]январь '!H19+'[1]февраль'!H19</f>
        <v>30</v>
      </c>
      <c r="I19" s="5">
        <f>'[1]январь '!I19+'[1]февраль'!I19</f>
        <v>329373</v>
      </c>
      <c r="J19" s="5">
        <f>'[1]январь '!J19+'[1]февраль'!J19</f>
        <v>17387</v>
      </c>
      <c r="K19" s="6">
        <f t="shared" si="2"/>
        <v>10979.1</v>
      </c>
      <c r="L19" s="5">
        <f t="shared" si="3"/>
        <v>579.5666666666667</v>
      </c>
      <c r="M19" s="5">
        <f>'[1]январь '!M19+'[1]февраль'!M19</f>
        <v>2</v>
      </c>
      <c r="N19" s="5">
        <f>'[1]январь '!N19+'[1]февраль'!N19</f>
        <v>19409</v>
      </c>
      <c r="O19" s="5">
        <f>'[1]январь '!O19+'[1]февраль'!O19</f>
        <v>0</v>
      </c>
      <c r="P19" s="6">
        <f t="shared" si="4"/>
        <v>9704.5</v>
      </c>
      <c r="Q19" s="5">
        <f t="shared" si="5"/>
        <v>0</v>
      </c>
      <c r="R19" s="5">
        <f>'[1]январь '!R19+'[1]февраль'!R19</f>
        <v>20</v>
      </c>
      <c r="S19" s="5">
        <f>'[1]январь '!S19+'[1]февраль'!S19</f>
        <v>110824</v>
      </c>
      <c r="T19" s="5">
        <f>'[1]январь '!T19+'[1]февраль'!T19</f>
        <v>18500</v>
      </c>
      <c r="U19" s="6">
        <f t="shared" si="6"/>
        <v>5541.2</v>
      </c>
      <c r="V19" s="5">
        <f t="shared" si="7"/>
        <v>56</v>
      </c>
      <c r="W19" s="5">
        <f t="shared" si="8"/>
        <v>525607</v>
      </c>
      <c r="X19" s="5">
        <f t="shared" si="9"/>
        <v>60342</v>
      </c>
      <c r="Y19" s="6">
        <f t="shared" si="10"/>
        <v>9385.839285714286</v>
      </c>
      <c r="Z19" s="5">
        <f t="shared" si="11"/>
        <v>1077.5357142857142</v>
      </c>
    </row>
    <row r="20" spans="1:26" ht="30" customHeight="1">
      <c r="A20" s="3" t="s">
        <v>34</v>
      </c>
      <c r="B20" s="4">
        <v>78</v>
      </c>
      <c r="C20" s="5">
        <f>'[1]январь '!C20+'[1]февраль'!C20</f>
        <v>4</v>
      </c>
      <c r="D20" s="5">
        <f>'[1]январь '!D20+'[1]февраль'!D20</f>
        <v>53902</v>
      </c>
      <c r="E20" s="5">
        <f>'[1]январь '!E20+'[1]февраль'!E20</f>
        <v>25306</v>
      </c>
      <c r="F20" s="6">
        <f t="shared" si="0"/>
        <v>13475.5</v>
      </c>
      <c r="G20" s="5">
        <f t="shared" si="1"/>
        <v>6326.5</v>
      </c>
      <c r="H20" s="5">
        <f>'[1]январь '!H20+'[1]февраль'!H20</f>
        <v>17</v>
      </c>
      <c r="I20" s="5">
        <f>'[1]январь '!I20+'[1]февраль'!I20</f>
        <v>319179</v>
      </c>
      <c r="J20" s="5">
        <f>'[1]январь '!J20+'[1]февраль'!J20</f>
        <v>56080</v>
      </c>
      <c r="K20" s="6">
        <f t="shared" si="2"/>
        <v>18775.235294117647</v>
      </c>
      <c r="L20" s="5">
        <f t="shared" si="3"/>
        <v>3298.823529411765</v>
      </c>
      <c r="M20" s="5">
        <f>'[1]январь '!M20+'[1]февраль'!M20</f>
        <v>4</v>
      </c>
      <c r="N20" s="5">
        <f>'[1]январь '!N20+'[1]февраль'!N20</f>
        <v>39864</v>
      </c>
      <c r="O20" s="5">
        <f>'[1]январь '!O20+'[1]февраль'!O20</f>
        <v>2000</v>
      </c>
      <c r="P20" s="6">
        <f t="shared" si="4"/>
        <v>9966</v>
      </c>
      <c r="Q20" s="5">
        <f t="shared" si="5"/>
        <v>500</v>
      </c>
      <c r="R20" s="5">
        <f>'[1]январь '!R20+'[1]февраль'!R20</f>
        <v>26</v>
      </c>
      <c r="S20" s="5">
        <f>'[1]январь '!S20+'[1]февраль'!S20</f>
        <v>134793</v>
      </c>
      <c r="T20" s="5">
        <f>'[1]январь '!T20+'[1]февраль'!T20</f>
        <v>25128</v>
      </c>
      <c r="U20" s="6">
        <f t="shared" si="6"/>
        <v>5184.346153846154</v>
      </c>
      <c r="V20" s="5">
        <f t="shared" si="7"/>
        <v>51</v>
      </c>
      <c r="W20" s="5">
        <f t="shared" si="8"/>
        <v>547738</v>
      </c>
      <c r="X20" s="5">
        <f t="shared" si="9"/>
        <v>108514</v>
      </c>
      <c r="Y20" s="6">
        <f t="shared" si="10"/>
        <v>10739.960784313726</v>
      </c>
      <c r="Z20" s="5">
        <f t="shared" si="11"/>
        <v>2127.725490196078</v>
      </c>
    </row>
    <row r="21" spans="1:26" ht="39.75" customHeight="1">
      <c r="A21" s="3" t="s">
        <v>35</v>
      </c>
      <c r="B21" s="4">
        <v>59</v>
      </c>
      <c r="C21" s="5">
        <f>'[1]январь '!C21+'[1]февраль'!C21</f>
        <v>5</v>
      </c>
      <c r="D21" s="5">
        <f>'[1]январь '!D21+'[1]февраль'!D21</f>
        <v>106754</v>
      </c>
      <c r="E21" s="5">
        <f>'[1]январь '!E21+'[1]февраль'!E21</f>
        <v>48062</v>
      </c>
      <c r="F21" s="6">
        <f t="shared" si="0"/>
        <v>21350.8</v>
      </c>
      <c r="G21" s="5">
        <f t="shared" si="1"/>
        <v>9612.4</v>
      </c>
      <c r="H21" s="5">
        <f>'[1]январь '!H21+'[1]февраль'!H21</f>
        <v>26</v>
      </c>
      <c r="I21" s="5">
        <f>'[1]январь '!I21+'[1]февраль'!I21</f>
        <v>454068</v>
      </c>
      <c r="J21" s="5">
        <f>'[1]январь '!J21+'[1]февраль'!J21</f>
        <v>102108</v>
      </c>
      <c r="K21" s="6">
        <f t="shared" si="2"/>
        <v>17464.153846153848</v>
      </c>
      <c r="L21" s="5">
        <f t="shared" si="3"/>
        <v>3927.230769230769</v>
      </c>
      <c r="M21" s="5">
        <f>'[1]январь '!M21+'[1]февраль'!M21</f>
        <v>6</v>
      </c>
      <c r="N21" s="5">
        <f>'[1]январь '!N21+'[1]февраль'!N21</f>
        <v>61448</v>
      </c>
      <c r="O21" s="5">
        <f>'[1]январь '!O21+'[1]февраль'!O21</f>
        <v>12700</v>
      </c>
      <c r="P21" s="6">
        <f t="shared" si="4"/>
        <v>10241.333333333334</v>
      </c>
      <c r="Q21" s="5">
        <f t="shared" si="5"/>
        <v>2116.6666666666665</v>
      </c>
      <c r="R21" s="5">
        <f>'[1]январь '!R21+'[1]февраль'!R21</f>
        <v>28</v>
      </c>
      <c r="S21" s="5">
        <f>'[1]январь '!S21+'[1]февраль'!S21</f>
        <v>266697</v>
      </c>
      <c r="T21" s="5">
        <f>'[1]январь '!T21+'[1]февраль'!T21</f>
        <v>77345</v>
      </c>
      <c r="U21" s="6">
        <f t="shared" si="6"/>
        <v>9524.892857142857</v>
      </c>
      <c r="V21" s="5">
        <f t="shared" si="7"/>
        <v>65</v>
      </c>
      <c r="W21" s="5">
        <f t="shared" si="8"/>
        <v>888967</v>
      </c>
      <c r="X21" s="5">
        <f t="shared" si="9"/>
        <v>240215</v>
      </c>
      <c r="Y21" s="6">
        <f t="shared" si="10"/>
        <v>13676.415384615384</v>
      </c>
      <c r="Z21" s="5">
        <f t="shared" si="11"/>
        <v>3695.6153846153848</v>
      </c>
    </row>
    <row r="22" spans="1:26" ht="30" customHeight="1">
      <c r="A22" s="3" t="s">
        <v>36</v>
      </c>
      <c r="B22" s="4">
        <v>210</v>
      </c>
      <c r="C22" s="5">
        <f>'[1]январь '!C22+'[1]февраль'!C22</f>
        <v>5</v>
      </c>
      <c r="D22" s="5">
        <f>'[1]январь '!D22+'[1]февраль'!D22</f>
        <v>98991</v>
      </c>
      <c r="E22" s="5">
        <f>'[1]январь '!E22+'[1]февраль'!E22</f>
        <v>28531</v>
      </c>
      <c r="F22" s="6">
        <f t="shared" si="0"/>
        <v>19798.2</v>
      </c>
      <c r="G22" s="5">
        <f t="shared" si="1"/>
        <v>5706.2</v>
      </c>
      <c r="H22" s="5">
        <f>'[1]январь '!H22+'[1]февраль'!H22</f>
        <v>33</v>
      </c>
      <c r="I22" s="5">
        <f>'[1]январь '!I22+'[1]февраль'!I22</f>
        <v>664954</v>
      </c>
      <c r="J22" s="5">
        <f>'[1]январь '!J22+'[1]февраль'!J22</f>
        <v>256716</v>
      </c>
      <c r="K22" s="6">
        <f t="shared" si="2"/>
        <v>20150.121212121212</v>
      </c>
      <c r="L22" s="5">
        <f t="shared" si="3"/>
        <v>7779.272727272727</v>
      </c>
      <c r="M22" s="5">
        <f>'[1]январь '!M22+'[1]февраль'!M22</f>
        <v>9</v>
      </c>
      <c r="N22" s="5">
        <f>'[1]январь '!N22+'[1]февраль'!N22</f>
        <v>113974</v>
      </c>
      <c r="O22" s="5">
        <f>'[1]январь '!O22+'[1]февраль'!O22</f>
        <v>41384</v>
      </c>
      <c r="P22" s="6">
        <f t="shared" si="4"/>
        <v>12663.777777777777</v>
      </c>
      <c r="Q22" s="5">
        <f t="shared" si="5"/>
        <v>4598.222222222223</v>
      </c>
      <c r="R22" s="5">
        <f>'[1]январь '!R22+'[1]февраль'!R22</f>
        <v>36</v>
      </c>
      <c r="S22" s="5">
        <f>'[1]январь '!S22+'[1]февраль'!S22</f>
        <v>244918</v>
      </c>
      <c r="T22" s="5">
        <f>'[1]январь '!T22+'[1]февраль'!T22</f>
        <v>77984</v>
      </c>
      <c r="U22" s="6">
        <f t="shared" si="6"/>
        <v>6803.277777777777</v>
      </c>
      <c r="V22" s="5">
        <f t="shared" si="7"/>
        <v>83</v>
      </c>
      <c r="W22" s="5">
        <f t="shared" si="8"/>
        <v>1122837</v>
      </c>
      <c r="X22" s="5">
        <f t="shared" si="9"/>
        <v>404615</v>
      </c>
      <c r="Y22" s="6">
        <f t="shared" si="10"/>
        <v>13528.156626506025</v>
      </c>
      <c r="Z22" s="5">
        <f t="shared" si="11"/>
        <v>4874.879518072289</v>
      </c>
    </row>
    <row r="23" spans="1:26" ht="37.5" customHeight="1">
      <c r="A23" s="3" t="s">
        <v>37</v>
      </c>
      <c r="B23" s="4">
        <v>39</v>
      </c>
      <c r="C23" s="5">
        <f>'[1]январь '!C23+'[1]февраль'!C23</f>
        <v>2</v>
      </c>
      <c r="D23" s="5">
        <f>'[1]январь '!D23+'[1]февраль'!D23</f>
        <v>41914</v>
      </c>
      <c r="E23" s="5">
        <f>'[1]январь '!E23+'[1]февраль'!E23</f>
        <v>20092</v>
      </c>
      <c r="F23" s="6">
        <f t="shared" si="0"/>
        <v>20957</v>
      </c>
      <c r="G23" s="5">
        <f t="shared" si="1"/>
        <v>10046</v>
      </c>
      <c r="H23" s="5">
        <f>'[1]январь '!H23+'[1]февраль'!H23</f>
        <v>18</v>
      </c>
      <c r="I23" s="5">
        <f>'[1]январь '!I23+'[1]февраль'!I23</f>
        <v>324357</v>
      </c>
      <c r="J23" s="5">
        <f>'[1]январь '!J23+'[1]февраль'!J23</f>
        <v>90544</v>
      </c>
      <c r="K23" s="6">
        <f t="shared" si="2"/>
        <v>18019.833333333332</v>
      </c>
      <c r="L23" s="5">
        <f t="shared" si="3"/>
        <v>5030.222222222223</v>
      </c>
      <c r="M23" s="5">
        <f>'[1]январь '!M23+'[1]февраль'!M23</f>
        <v>2</v>
      </c>
      <c r="N23" s="5">
        <f>'[1]январь '!N23+'[1]февраль'!N23</f>
        <v>26270</v>
      </c>
      <c r="O23" s="5">
        <f>'[1]январь '!O23+'[1]февраль'!O23</f>
        <v>0</v>
      </c>
      <c r="P23" s="6">
        <f t="shared" si="4"/>
        <v>13135</v>
      </c>
      <c r="Q23" s="5">
        <f t="shared" si="5"/>
        <v>0</v>
      </c>
      <c r="R23" s="5">
        <f>'[1]январь '!R23+'[1]февраль'!R23</f>
        <v>15</v>
      </c>
      <c r="S23" s="5">
        <f>'[1]январь '!S23+'[1]февраль'!S23</f>
        <v>124838</v>
      </c>
      <c r="T23" s="5">
        <f>'[1]январь '!T23+'[1]февраль'!T23</f>
        <v>34900</v>
      </c>
      <c r="U23" s="6">
        <f t="shared" si="6"/>
        <v>8322.533333333333</v>
      </c>
      <c r="V23" s="5">
        <f t="shared" si="7"/>
        <v>37</v>
      </c>
      <c r="W23" s="5">
        <f t="shared" si="8"/>
        <v>517379</v>
      </c>
      <c r="X23" s="5">
        <f t="shared" si="9"/>
        <v>145536</v>
      </c>
      <c r="Y23" s="6">
        <f t="shared" si="10"/>
        <v>13983.216216216217</v>
      </c>
      <c r="Z23" s="5">
        <f t="shared" si="11"/>
        <v>3933.4054054054054</v>
      </c>
    </row>
    <row r="24" spans="1:26" ht="12.75">
      <c r="A24" s="3" t="s">
        <v>38</v>
      </c>
      <c r="B24" s="4">
        <f>SUM(B10:B23)</f>
        <v>2162</v>
      </c>
      <c r="C24" s="5">
        <f>SUM(C10:C23)</f>
        <v>80</v>
      </c>
      <c r="D24" s="5">
        <f>SUM(D10:D23)</f>
        <v>1468256</v>
      </c>
      <c r="E24" s="5">
        <f>SUM(E10:E23)</f>
        <v>774521</v>
      </c>
      <c r="F24" s="6">
        <f t="shared" si="0"/>
        <v>18353.2</v>
      </c>
      <c r="G24" s="5">
        <f t="shared" si="1"/>
        <v>9681.5125</v>
      </c>
      <c r="H24" s="5">
        <f>SUM(H10:H23)</f>
        <v>471</v>
      </c>
      <c r="I24" s="5">
        <f>SUM(I10:I23)</f>
        <v>8431696</v>
      </c>
      <c r="J24" s="5">
        <f>SUM(J10:J23)</f>
        <v>2319533</v>
      </c>
      <c r="K24" s="6">
        <f t="shared" si="2"/>
        <v>17901.69002123142</v>
      </c>
      <c r="L24" s="5">
        <f t="shared" si="3"/>
        <v>4924.698513800425</v>
      </c>
      <c r="M24" s="5">
        <f>SUM(M10:M23)</f>
        <v>97</v>
      </c>
      <c r="N24" s="5">
        <f>SUM(N10:N23)</f>
        <v>1418334</v>
      </c>
      <c r="O24" s="5">
        <f>SUM(O10:O23)</f>
        <v>393036</v>
      </c>
      <c r="P24" s="6">
        <f t="shared" si="4"/>
        <v>14622</v>
      </c>
      <c r="Q24" s="5">
        <f t="shared" si="5"/>
        <v>4051.917525773196</v>
      </c>
      <c r="R24" s="5">
        <f>SUM(R10:R23)</f>
        <v>465</v>
      </c>
      <c r="S24" s="5">
        <f>SUM(S10:S23)</f>
        <v>3179909</v>
      </c>
      <c r="T24" s="5">
        <f>SUM(T10:T23)</f>
        <v>773198</v>
      </c>
      <c r="U24" s="6">
        <f t="shared" si="6"/>
        <v>6838.513978494624</v>
      </c>
      <c r="V24" s="5">
        <f t="shared" si="7"/>
        <v>1113</v>
      </c>
      <c r="W24" s="5">
        <f t="shared" si="8"/>
        <v>14498195</v>
      </c>
      <c r="X24" s="5">
        <f t="shared" si="9"/>
        <v>4260288</v>
      </c>
      <c r="Y24" s="6">
        <f t="shared" si="10"/>
        <v>13026.230907457322</v>
      </c>
      <c r="Z24" s="5">
        <f t="shared" si="11"/>
        <v>3827.752021563342</v>
      </c>
    </row>
  </sheetData>
  <mergeCells count="32">
    <mergeCell ref="R5:U6"/>
    <mergeCell ref="X7:X9"/>
    <mergeCell ref="Y7:Y9"/>
    <mergeCell ref="Z7:Z9"/>
    <mergeCell ref="V7:V9"/>
    <mergeCell ref="W7:W9"/>
    <mergeCell ref="S7:S9"/>
    <mergeCell ref="T7:T9"/>
    <mergeCell ref="U7:U9"/>
    <mergeCell ref="V5:Z6"/>
    <mergeCell ref="O7:O9"/>
    <mergeCell ref="P7:P9"/>
    <mergeCell ref="Q7:Q9"/>
    <mergeCell ref="R7:R9"/>
    <mergeCell ref="K7:K9"/>
    <mergeCell ref="L7:L9"/>
    <mergeCell ref="M7:M9"/>
    <mergeCell ref="N7:N9"/>
    <mergeCell ref="G7:G9"/>
    <mergeCell ref="H7:H9"/>
    <mergeCell ref="I7:I9"/>
    <mergeCell ref="J7:J9"/>
    <mergeCell ref="C1:N1"/>
    <mergeCell ref="A5:A9"/>
    <mergeCell ref="B5:B9"/>
    <mergeCell ref="C5:G6"/>
    <mergeCell ref="H5:L6"/>
    <mergeCell ref="M5:Q6"/>
    <mergeCell ref="C7:C9"/>
    <mergeCell ref="D7:D9"/>
    <mergeCell ref="E7:E9"/>
    <mergeCell ref="F7:F9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tabSelected="1" workbookViewId="0" topLeftCell="A12">
      <selection activeCell="B21" sqref="B21"/>
    </sheetView>
  </sheetViews>
  <sheetFormatPr defaultColWidth="9.140625" defaultRowHeight="12.75"/>
  <cols>
    <col min="1" max="1" width="21.140625" style="0" customWidth="1"/>
    <col min="2" max="2" width="7.8515625" style="0" customWidth="1"/>
  </cols>
  <sheetData>
    <row r="1" spans="1:26" ht="12.75">
      <c r="A1" s="1"/>
      <c r="B1" s="2"/>
      <c r="C1" s="9" t="s">
        <v>0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12" t="s">
        <v>1</v>
      </c>
      <c r="B5" s="10" t="s">
        <v>2</v>
      </c>
      <c r="C5" s="10" t="s">
        <v>3</v>
      </c>
      <c r="D5" s="10"/>
      <c r="E5" s="10"/>
      <c r="F5" s="10"/>
      <c r="G5" s="10"/>
      <c r="H5" s="10" t="s">
        <v>4</v>
      </c>
      <c r="I5" s="10"/>
      <c r="J5" s="10"/>
      <c r="K5" s="10"/>
      <c r="L5" s="10"/>
      <c r="M5" s="10" t="s">
        <v>5</v>
      </c>
      <c r="N5" s="10"/>
      <c r="O5" s="10"/>
      <c r="P5" s="10"/>
      <c r="Q5" s="10"/>
      <c r="R5" s="15" t="s">
        <v>6</v>
      </c>
      <c r="S5" s="16"/>
      <c r="T5" s="16"/>
      <c r="U5" s="17"/>
      <c r="V5" s="10" t="s">
        <v>7</v>
      </c>
      <c r="W5" s="10"/>
      <c r="X5" s="10"/>
      <c r="Y5" s="10"/>
      <c r="Z5" s="10"/>
    </row>
    <row r="6" spans="1:26" ht="3" customHeight="1">
      <c r="A6" s="12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8"/>
      <c r="S6" s="19"/>
      <c r="T6" s="19"/>
      <c r="U6" s="20"/>
      <c r="V6" s="10"/>
      <c r="W6" s="10"/>
      <c r="X6" s="10"/>
      <c r="Y6" s="10"/>
      <c r="Z6" s="10"/>
    </row>
    <row r="7" spans="1:26" ht="12.75" customHeight="1">
      <c r="A7" s="12"/>
      <c r="B7" s="10"/>
      <c r="C7" s="13" t="s">
        <v>8</v>
      </c>
      <c r="D7" s="10" t="s">
        <v>9</v>
      </c>
      <c r="E7" s="10" t="s">
        <v>10</v>
      </c>
      <c r="F7" s="14" t="s">
        <v>11</v>
      </c>
      <c r="G7" s="10" t="s">
        <v>12</v>
      </c>
      <c r="H7" s="10" t="s">
        <v>8</v>
      </c>
      <c r="I7" s="10" t="s">
        <v>9</v>
      </c>
      <c r="J7" s="10" t="s">
        <v>13</v>
      </c>
      <c r="K7" s="14" t="s">
        <v>14</v>
      </c>
      <c r="L7" s="10" t="s">
        <v>15</v>
      </c>
      <c r="M7" s="10" t="s">
        <v>8</v>
      </c>
      <c r="N7" s="10" t="s">
        <v>9</v>
      </c>
      <c r="O7" s="10" t="s">
        <v>16</v>
      </c>
      <c r="P7" s="14" t="s">
        <v>17</v>
      </c>
      <c r="Q7" s="10" t="s">
        <v>18</v>
      </c>
      <c r="R7" s="10" t="s">
        <v>19</v>
      </c>
      <c r="S7" s="10" t="s">
        <v>20</v>
      </c>
      <c r="T7" s="10" t="s">
        <v>21</v>
      </c>
      <c r="U7" s="14" t="s">
        <v>14</v>
      </c>
      <c r="V7" s="10" t="s">
        <v>19</v>
      </c>
      <c r="W7" s="10" t="s">
        <v>9</v>
      </c>
      <c r="X7" s="10" t="s">
        <v>22</v>
      </c>
      <c r="Y7" s="14" t="s">
        <v>14</v>
      </c>
      <c r="Z7" s="10" t="s">
        <v>23</v>
      </c>
    </row>
    <row r="8" spans="1:26" ht="12.75">
      <c r="A8" s="12"/>
      <c r="B8" s="10"/>
      <c r="C8" s="13"/>
      <c r="D8" s="10"/>
      <c r="E8" s="10"/>
      <c r="F8" s="14"/>
      <c r="G8" s="10"/>
      <c r="H8" s="10"/>
      <c r="I8" s="10"/>
      <c r="J8" s="10"/>
      <c r="K8" s="14"/>
      <c r="L8" s="10"/>
      <c r="M8" s="10"/>
      <c r="N8" s="10"/>
      <c r="O8" s="10"/>
      <c r="P8" s="14"/>
      <c r="Q8" s="10"/>
      <c r="R8" s="10"/>
      <c r="S8" s="10"/>
      <c r="T8" s="10"/>
      <c r="U8" s="14"/>
      <c r="V8" s="10"/>
      <c r="W8" s="10"/>
      <c r="X8" s="10"/>
      <c r="Y8" s="14"/>
      <c r="Z8" s="10"/>
    </row>
    <row r="9" spans="1:26" ht="12.75">
      <c r="A9" s="12"/>
      <c r="B9" s="10"/>
      <c r="C9" s="13"/>
      <c r="D9" s="10"/>
      <c r="E9" s="10"/>
      <c r="F9" s="14"/>
      <c r="G9" s="10"/>
      <c r="H9" s="10"/>
      <c r="I9" s="10"/>
      <c r="J9" s="10"/>
      <c r="K9" s="14"/>
      <c r="L9" s="10"/>
      <c r="M9" s="10"/>
      <c r="N9" s="10"/>
      <c r="O9" s="10"/>
      <c r="P9" s="14"/>
      <c r="Q9" s="10"/>
      <c r="R9" s="10"/>
      <c r="S9" s="10"/>
      <c r="T9" s="10"/>
      <c r="U9" s="14"/>
      <c r="V9" s="10"/>
      <c r="W9" s="10"/>
      <c r="X9" s="10"/>
      <c r="Y9" s="14"/>
      <c r="Z9" s="10"/>
    </row>
    <row r="10" spans="1:26" ht="26.25" customHeight="1">
      <c r="A10" s="3" t="s">
        <v>24</v>
      </c>
      <c r="B10" s="4">
        <v>256</v>
      </c>
      <c r="C10" s="5">
        <v>4</v>
      </c>
      <c r="D10" s="5">
        <v>92467</v>
      </c>
      <c r="E10" s="5">
        <v>61038</v>
      </c>
      <c r="F10" s="6">
        <f aca="true" t="shared" si="0" ref="F10:F24">D10/C10</f>
        <v>23116.75</v>
      </c>
      <c r="G10" s="5">
        <f aca="true" t="shared" si="1" ref="G10:G24">E10/C10</f>
        <v>15259.5</v>
      </c>
      <c r="H10" s="5">
        <v>27</v>
      </c>
      <c r="I10" s="5">
        <v>582264</v>
      </c>
      <c r="J10" s="5">
        <v>157699</v>
      </c>
      <c r="K10" s="6">
        <f aca="true" t="shared" si="2" ref="K10:K24">I10/H10</f>
        <v>21565.333333333332</v>
      </c>
      <c r="L10" s="5">
        <f aca="true" t="shared" si="3" ref="L10:L24">J10/H10</f>
        <v>5840.7037037037035</v>
      </c>
      <c r="M10" s="5">
        <v>4</v>
      </c>
      <c r="N10" s="5">
        <v>57600</v>
      </c>
      <c r="O10" s="5">
        <v>14837</v>
      </c>
      <c r="P10" s="6">
        <f aca="true" t="shared" si="4" ref="P10:P24">N10/M10</f>
        <v>14400</v>
      </c>
      <c r="Q10" s="5">
        <f aca="true" t="shared" si="5" ref="Q10:Q24">O10/M10</f>
        <v>3709.25</v>
      </c>
      <c r="R10" s="5">
        <v>30</v>
      </c>
      <c r="S10" s="5">
        <v>209610</v>
      </c>
      <c r="T10" s="5">
        <v>45467</v>
      </c>
      <c r="U10" s="6">
        <f aca="true" t="shared" si="6" ref="U10:U24">S10/R10</f>
        <v>6987</v>
      </c>
      <c r="V10" s="5">
        <f aca="true" t="shared" si="7" ref="V10:V24">C10+H10+M10+R10</f>
        <v>65</v>
      </c>
      <c r="W10" s="5">
        <f aca="true" t="shared" si="8" ref="W10:W24">D10+I10+N10+S10</f>
        <v>941941</v>
      </c>
      <c r="X10" s="5">
        <f aca="true" t="shared" si="9" ref="X10:X24">E10+J10+O10+T10</f>
        <v>279041</v>
      </c>
      <c r="Y10" s="6">
        <f aca="true" t="shared" si="10" ref="Y10:Y24">W10/V10</f>
        <v>14491.4</v>
      </c>
      <c r="Z10" s="5">
        <f aca="true" t="shared" si="11" ref="Z10:Z24">X10/V10</f>
        <v>4292.9384615384615</v>
      </c>
    </row>
    <row r="11" spans="1:26" ht="25.5" customHeight="1">
      <c r="A11" s="3" t="s">
        <v>25</v>
      </c>
      <c r="B11" s="4">
        <v>83</v>
      </c>
      <c r="C11" s="5">
        <v>2</v>
      </c>
      <c r="D11" s="5">
        <v>23638</v>
      </c>
      <c r="E11" s="5">
        <v>7224</v>
      </c>
      <c r="F11" s="6">
        <f t="shared" si="0"/>
        <v>11819</v>
      </c>
      <c r="G11" s="5">
        <f t="shared" si="1"/>
        <v>3612</v>
      </c>
      <c r="H11" s="5">
        <v>9</v>
      </c>
      <c r="I11" s="5">
        <v>110597</v>
      </c>
      <c r="J11" s="5">
        <v>0</v>
      </c>
      <c r="K11" s="6">
        <f t="shared" si="2"/>
        <v>12288.555555555555</v>
      </c>
      <c r="L11" s="5">
        <f t="shared" si="3"/>
        <v>0</v>
      </c>
      <c r="M11" s="5">
        <v>2</v>
      </c>
      <c r="N11" s="5">
        <v>14038</v>
      </c>
      <c r="O11" s="5">
        <v>226</v>
      </c>
      <c r="P11" s="6">
        <f t="shared" si="4"/>
        <v>7019</v>
      </c>
      <c r="Q11" s="5">
        <f t="shared" si="5"/>
        <v>113</v>
      </c>
      <c r="R11" s="5">
        <v>10</v>
      </c>
      <c r="S11" s="5">
        <v>53168</v>
      </c>
      <c r="T11" s="5">
        <v>8944</v>
      </c>
      <c r="U11" s="6">
        <f t="shared" si="6"/>
        <v>5316.8</v>
      </c>
      <c r="V11" s="5">
        <f t="shared" si="7"/>
        <v>23</v>
      </c>
      <c r="W11" s="5">
        <f t="shared" si="8"/>
        <v>201441</v>
      </c>
      <c r="X11" s="5">
        <f t="shared" si="9"/>
        <v>16394</v>
      </c>
      <c r="Y11" s="6">
        <f t="shared" si="10"/>
        <v>8758.304347826086</v>
      </c>
      <c r="Z11" s="5">
        <f t="shared" si="11"/>
        <v>712.7826086956521</v>
      </c>
    </row>
    <row r="12" spans="1:26" ht="24.75" customHeight="1">
      <c r="A12" s="3" t="s">
        <v>26</v>
      </c>
      <c r="B12" s="4">
        <v>363</v>
      </c>
      <c r="C12" s="5">
        <v>5</v>
      </c>
      <c r="D12" s="5">
        <v>95777</v>
      </c>
      <c r="E12" s="5">
        <v>56472</v>
      </c>
      <c r="F12" s="6">
        <f t="shared" si="0"/>
        <v>19155.4</v>
      </c>
      <c r="G12" s="5">
        <f t="shared" si="1"/>
        <v>11294.4</v>
      </c>
      <c r="H12" s="5">
        <v>39</v>
      </c>
      <c r="I12" s="5">
        <v>755352</v>
      </c>
      <c r="J12" s="5">
        <v>197284</v>
      </c>
      <c r="K12" s="6">
        <f t="shared" si="2"/>
        <v>19368</v>
      </c>
      <c r="L12" s="5">
        <f t="shared" si="3"/>
        <v>5058.5641025641025</v>
      </c>
      <c r="M12" s="5">
        <v>6</v>
      </c>
      <c r="N12" s="5">
        <v>101414</v>
      </c>
      <c r="O12" s="5">
        <v>34303</v>
      </c>
      <c r="P12" s="6">
        <f t="shared" si="4"/>
        <v>16902.333333333332</v>
      </c>
      <c r="Q12" s="5">
        <f t="shared" si="5"/>
        <v>5717.166666666667</v>
      </c>
      <c r="R12" s="5">
        <v>40</v>
      </c>
      <c r="S12" s="5">
        <v>232915</v>
      </c>
      <c r="T12" s="5"/>
      <c r="U12" s="6">
        <f t="shared" si="6"/>
        <v>5822.875</v>
      </c>
      <c r="V12" s="5">
        <f t="shared" si="7"/>
        <v>90</v>
      </c>
      <c r="W12" s="5">
        <f t="shared" si="8"/>
        <v>1185458</v>
      </c>
      <c r="X12" s="5">
        <f t="shared" si="9"/>
        <v>288059</v>
      </c>
      <c r="Y12" s="6">
        <f t="shared" si="10"/>
        <v>13171.755555555555</v>
      </c>
      <c r="Z12" s="5">
        <f t="shared" si="11"/>
        <v>3200.6555555555556</v>
      </c>
    </row>
    <row r="13" spans="1:26" ht="30.75" customHeight="1">
      <c r="A13" s="3" t="s">
        <v>27</v>
      </c>
      <c r="B13" s="4">
        <v>379</v>
      </c>
      <c r="C13" s="5">
        <v>4</v>
      </c>
      <c r="D13" s="5">
        <v>79002</v>
      </c>
      <c r="E13" s="5">
        <v>45218</v>
      </c>
      <c r="F13" s="6">
        <f t="shared" si="0"/>
        <v>19750.5</v>
      </c>
      <c r="G13" s="5">
        <f t="shared" si="1"/>
        <v>11304.5</v>
      </c>
      <c r="H13" s="5">
        <v>27</v>
      </c>
      <c r="I13" s="5">
        <v>663168</v>
      </c>
      <c r="J13" s="5">
        <v>234536</v>
      </c>
      <c r="K13" s="6">
        <f t="shared" si="2"/>
        <v>24561.777777777777</v>
      </c>
      <c r="L13" s="5">
        <f t="shared" si="3"/>
        <v>8686.518518518518</v>
      </c>
      <c r="M13" s="5">
        <v>9</v>
      </c>
      <c r="N13" s="5">
        <v>191097</v>
      </c>
      <c r="O13" s="5">
        <v>59450</v>
      </c>
      <c r="P13" s="6">
        <f t="shared" si="4"/>
        <v>21233</v>
      </c>
      <c r="Q13" s="5">
        <f t="shared" si="5"/>
        <v>6605.555555555556</v>
      </c>
      <c r="R13" s="5">
        <v>22</v>
      </c>
      <c r="S13" s="5">
        <v>208852</v>
      </c>
      <c r="T13" s="5">
        <v>85308</v>
      </c>
      <c r="U13" s="6">
        <f t="shared" si="6"/>
        <v>9493.272727272728</v>
      </c>
      <c r="V13" s="5">
        <f t="shared" si="7"/>
        <v>62</v>
      </c>
      <c r="W13" s="5">
        <f t="shared" si="8"/>
        <v>1142119</v>
      </c>
      <c r="X13" s="5">
        <f t="shared" si="9"/>
        <v>424512</v>
      </c>
      <c r="Y13" s="6">
        <f t="shared" si="10"/>
        <v>18421.274193548386</v>
      </c>
      <c r="Z13" s="5">
        <f t="shared" si="11"/>
        <v>6846.967741935484</v>
      </c>
    </row>
    <row r="14" spans="1:26" ht="27.75" customHeight="1">
      <c r="A14" s="3" t="s">
        <v>28</v>
      </c>
      <c r="B14" s="4">
        <v>235</v>
      </c>
      <c r="C14" s="5">
        <v>5</v>
      </c>
      <c r="D14" s="5">
        <v>98350</v>
      </c>
      <c r="E14" s="5">
        <v>61080</v>
      </c>
      <c r="F14" s="6">
        <f t="shared" si="0"/>
        <v>19670</v>
      </c>
      <c r="G14" s="5">
        <f t="shared" si="1"/>
        <v>12216</v>
      </c>
      <c r="H14" s="5">
        <v>26</v>
      </c>
      <c r="I14" s="5">
        <v>392654</v>
      </c>
      <c r="J14" s="5">
        <v>122753</v>
      </c>
      <c r="K14" s="6">
        <f t="shared" si="2"/>
        <v>15102.076923076924</v>
      </c>
      <c r="L14" s="5">
        <f t="shared" si="3"/>
        <v>4721.2692307692305</v>
      </c>
      <c r="M14" s="5">
        <v>5</v>
      </c>
      <c r="N14" s="5">
        <v>87555</v>
      </c>
      <c r="O14" s="5">
        <v>29851</v>
      </c>
      <c r="P14" s="6">
        <f t="shared" si="4"/>
        <v>17511</v>
      </c>
      <c r="Q14" s="5">
        <f t="shared" si="5"/>
        <v>5970.2</v>
      </c>
      <c r="R14" s="5">
        <v>26</v>
      </c>
      <c r="S14" s="5">
        <v>162537</v>
      </c>
      <c r="T14" s="5">
        <v>34491</v>
      </c>
      <c r="U14" s="6">
        <f t="shared" si="6"/>
        <v>6251.423076923077</v>
      </c>
      <c r="V14" s="5">
        <f t="shared" si="7"/>
        <v>62</v>
      </c>
      <c r="W14" s="5">
        <f t="shared" si="8"/>
        <v>741096</v>
      </c>
      <c r="X14" s="5">
        <f t="shared" si="9"/>
        <v>248175</v>
      </c>
      <c r="Y14" s="6">
        <f t="shared" si="10"/>
        <v>11953.161290322581</v>
      </c>
      <c r="Z14" s="5">
        <f t="shared" si="11"/>
        <v>4002.8225806451615</v>
      </c>
    </row>
    <row r="15" spans="1:26" ht="27" customHeight="1">
      <c r="A15" s="3" t="s">
        <v>29</v>
      </c>
      <c r="B15" s="4">
        <v>59</v>
      </c>
      <c r="C15" s="5">
        <v>3</v>
      </c>
      <c r="D15" s="5">
        <v>43005</v>
      </c>
      <c r="E15" s="5">
        <v>21935</v>
      </c>
      <c r="F15" s="6">
        <f t="shared" si="0"/>
        <v>14335</v>
      </c>
      <c r="G15" s="5">
        <f t="shared" si="1"/>
        <v>7311.666666666667</v>
      </c>
      <c r="H15" s="5">
        <v>8</v>
      </c>
      <c r="I15" s="5">
        <v>146802</v>
      </c>
      <c r="J15" s="5">
        <v>49822</v>
      </c>
      <c r="K15" s="6">
        <f t="shared" si="2"/>
        <v>18350.25</v>
      </c>
      <c r="L15" s="5">
        <f t="shared" si="3"/>
        <v>6227.75</v>
      </c>
      <c r="M15" s="5">
        <v>2</v>
      </c>
      <c r="N15" s="5">
        <v>14367</v>
      </c>
      <c r="O15" s="5">
        <v>480</v>
      </c>
      <c r="P15" s="6">
        <f t="shared" si="4"/>
        <v>7183.5</v>
      </c>
      <c r="Q15" s="5">
        <f t="shared" si="5"/>
        <v>240</v>
      </c>
      <c r="R15" s="5">
        <v>9</v>
      </c>
      <c r="S15" s="5">
        <v>49303</v>
      </c>
      <c r="T15" s="5">
        <v>14616</v>
      </c>
      <c r="U15" s="6">
        <f t="shared" si="6"/>
        <v>5478.111111111111</v>
      </c>
      <c r="V15" s="5">
        <f t="shared" si="7"/>
        <v>22</v>
      </c>
      <c r="W15" s="5">
        <f t="shared" si="8"/>
        <v>253477</v>
      </c>
      <c r="X15" s="5">
        <f t="shared" si="9"/>
        <v>86853</v>
      </c>
      <c r="Y15" s="6">
        <f t="shared" si="10"/>
        <v>11521.681818181818</v>
      </c>
      <c r="Z15" s="5">
        <f t="shared" si="11"/>
        <v>3947.8636363636365</v>
      </c>
    </row>
    <row r="16" spans="1:26" ht="27" customHeight="1">
      <c r="A16" s="3" t="s">
        <v>30</v>
      </c>
      <c r="B16" s="4">
        <v>145</v>
      </c>
      <c r="C16" s="5">
        <v>3</v>
      </c>
      <c r="D16" s="5">
        <v>51016</v>
      </c>
      <c r="E16" s="5">
        <v>26761</v>
      </c>
      <c r="F16" s="6">
        <f t="shared" si="0"/>
        <v>17005.333333333332</v>
      </c>
      <c r="G16" s="5">
        <f t="shared" si="1"/>
        <v>8920.333333333334</v>
      </c>
      <c r="H16" s="5">
        <v>15</v>
      </c>
      <c r="I16" s="5">
        <v>230819</v>
      </c>
      <c r="J16" s="5">
        <v>26548</v>
      </c>
      <c r="K16" s="6">
        <f t="shared" si="2"/>
        <v>15387.933333333332</v>
      </c>
      <c r="L16" s="5">
        <f t="shared" si="3"/>
        <v>1769.8666666666666</v>
      </c>
      <c r="M16" s="5">
        <v>4</v>
      </c>
      <c r="N16" s="5">
        <v>47489</v>
      </c>
      <c r="O16" s="5">
        <v>9227</v>
      </c>
      <c r="P16" s="6">
        <f t="shared" si="4"/>
        <v>11872.25</v>
      </c>
      <c r="Q16" s="5">
        <f t="shared" si="5"/>
        <v>2306.75</v>
      </c>
      <c r="R16" s="5">
        <v>12</v>
      </c>
      <c r="S16" s="5">
        <v>70614</v>
      </c>
      <c r="T16" s="5">
        <v>19875</v>
      </c>
      <c r="U16" s="6">
        <f t="shared" si="6"/>
        <v>5884.5</v>
      </c>
      <c r="V16" s="5">
        <f t="shared" si="7"/>
        <v>34</v>
      </c>
      <c r="W16" s="5">
        <f t="shared" si="8"/>
        <v>399938</v>
      </c>
      <c r="X16" s="5">
        <f t="shared" si="9"/>
        <v>82411</v>
      </c>
      <c r="Y16" s="6">
        <f t="shared" si="10"/>
        <v>11762.882352941177</v>
      </c>
      <c r="Z16" s="5">
        <f t="shared" si="11"/>
        <v>2423.8529411764707</v>
      </c>
    </row>
    <row r="17" spans="1:26" ht="30" customHeight="1">
      <c r="A17" s="3" t="s">
        <v>31</v>
      </c>
      <c r="B17" s="4">
        <v>142</v>
      </c>
      <c r="C17" s="5">
        <v>3</v>
      </c>
      <c r="D17" s="5">
        <v>52615</v>
      </c>
      <c r="E17" s="5">
        <v>28360</v>
      </c>
      <c r="F17" s="6">
        <f t="shared" si="0"/>
        <v>17538.333333333332</v>
      </c>
      <c r="G17" s="5">
        <f t="shared" si="1"/>
        <v>9453.333333333334</v>
      </c>
      <c r="H17" s="5">
        <v>12</v>
      </c>
      <c r="I17" s="5">
        <v>245689</v>
      </c>
      <c r="J17" s="5">
        <v>81395</v>
      </c>
      <c r="K17" s="6">
        <f t="shared" si="2"/>
        <v>20474.083333333332</v>
      </c>
      <c r="L17" s="5">
        <f t="shared" si="3"/>
        <v>6782.916666666667</v>
      </c>
      <c r="M17" s="5">
        <v>2</v>
      </c>
      <c r="N17" s="5">
        <v>27718</v>
      </c>
      <c r="O17" s="5">
        <v>10152</v>
      </c>
      <c r="P17" s="6">
        <f t="shared" si="4"/>
        <v>13859</v>
      </c>
      <c r="Q17" s="5">
        <f t="shared" si="5"/>
        <v>5076</v>
      </c>
      <c r="R17" s="5">
        <v>13</v>
      </c>
      <c r="S17" s="5">
        <v>84201</v>
      </c>
      <c r="T17" s="5">
        <v>23635</v>
      </c>
      <c r="U17" s="6">
        <f t="shared" si="6"/>
        <v>6477</v>
      </c>
      <c r="V17" s="5">
        <f t="shared" si="7"/>
        <v>30</v>
      </c>
      <c r="W17" s="5">
        <f t="shared" si="8"/>
        <v>410223</v>
      </c>
      <c r="X17" s="5">
        <f t="shared" si="9"/>
        <v>143542</v>
      </c>
      <c r="Y17" s="6">
        <f t="shared" si="10"/>
        <v>13674.1</v>
      </c>
      <c r="Z17" s="5">
        <f t="shared" si="11"/>
        <v>4784.733333333334</v>
      </c>
    </row>
    <row r="18" spans="1:26" ht="41.25" customHeight="1">
      <c r="A18" s="3" t="s">
        <v>32</v>
      </c>
      <c r="B18" s="4">
        <v>30</v>
      </c>
      <c r="C18" s="5">
        <v>1</v>
      </c>
      <c r="D18" s="5">
        <v>23237</v>
      </c>
      <c r="E18" s="5">
        <v>13087</v>
      </c>
      <c r="F18" s="6">
        <f t="shared" si="0"/>
        <v>23237</v>
      </c>
      <c r="G18" s="5">
        <f t="shared" si="1"/>
        <v>13087</v>
      </c>
      <c r="H18" s="5">
        <v>9</v>
      </c>
      <c r="I18" s="5">
        <v>172979</v>
      </c>
      <c r="J18" s="5">
        <v>76707</v>
      </c>
      <c r="K18" s="6">
        <f t="shared" si="2"/>
        <v>19219.88888888889</v>
      </c>
      <c r="L18" s="5">
        <f t="shared" si="3"/>
        <v>8523</v>
      </c>
      <c r="M18" s="5">
        <v>1</v>
      </c>
      <c r="N18" s="5">
        <v>9334</v>
      </c>
      <c r="O18" s="5">
        <v>449</v>
      </c>
      <c r="P18" s="6">
        <f t="shared" si="4"/>
        <v>9334</v>
      </c>
      <c r="Q18" s="5">
        <f t="shared" si="5"/>
        <v>449</v>
      </c>
      <c r="R18" s="5">
        <v>10</v>
      </c>
      <c r="S18" s="5">
        <v>57205</v>
      </c>
      <c r="T18" s="5">
        <v>11646</v>
      </c>
      <c r="U18" s="6">
        <f t="shared" si="6"/>
        <v>5720.5</v>
      </c>
      <c r="V18" s="5">
        <f t="shared" si="7"/>
        <v>21</v>
      </c>
      <c r="W18" s="5">
        <f t="shared" si="8"/>
        <v>262755</v>
      </c>
      <c r="X18" s="5">
        <f t="shared" si="9"/>
        <v>101889</v>
      </c>
      <c r="Y18" s="6">
        <f t="shared" si="10"/>
        <v>12512.142857142857</v>
      </c>
      <c r="Z18" s="5">
        <f t="shared" si="11"/>
        <v>4851.857142857143</v>
      </c>
    </row>
    <row r="19" spans="1:26" ht="25.5" customHeight="1">
      <c r="A19" s="3" t="s">
        <v>33</v>
      </c>
      <c r="B19" s="4">
        <v>84</v>
      </c>
      <c r="C19" s="5">
        <v>2</v>
      </c>
      <c r="D19" s="5">
        <v>33662</v>
      </c>
      <c r="E19" s="5">
        <v>9800</v>
      </c>
      <c r="F19" s="6">
        <f t="shared" si="0"/>
        <v>16831</v>
      </c>
      <c r="G19" s="5">
        <f t="shared" si="1"/>
        <v>4900</v>
      </c>
      <c r="H19" s="5">
        <v>15</v>
      </c>
      <c r="I19" s="5">
        <v>167836</v>
      </c>
      <c r="J19" s="5">
        <v>8216</v>
      </c>
      <c r="K19" s="6">
        <f t="shared" si="2"/>
        <v>11189.066666666668</v>
      </c>
      <c r="L19" s="5">
        <f t="shared" si="3"/>
        <v>547.7333333333333</v>
      </c>
      <c r="M19" s="5">
        <v>1</v>
      </c>
      <c r="N19" s="5">
        <v>9935</v>
      </c>
      <c r="O19" s="5">
        <v>0</v>
      </c>
      <c r="P19" s="6">
        <f t="shared" si="4"/>
        <v>9935</v>
      </c>
      <c r="Q19" s="5">
        <f t="shared" si="5"/>
        <v>0</v>
      </c>
      <c r="R19" s="5">
        <v>10</v>
      </c>
      <c r="S19" s="5">
        <v>52844</v>
      </c>
      <c r="T19" s="5">
        <v>9250</v>
      </c>
      <c r="U19" s="6">
        <f t="shared" si="6"/>
        <v>5284.4</v>
      </c>
      <c r="V19" s="5">
        <f t="shared" si="7"/>
        <v>28</v>
      </c>
      <c r="W19" s="5">
        <f t="shared" si="8"/>
        <v>264277</v>
      </c>
      <c r="X19" s="5">
        <f t="shared" si="9"/>
        <v>27266</v>
      </c>
      <c r="Y19" s="6">
        <f t="shared" si="10"/>
        <v>9438.464285714286</v>
      </c>
      <c r="Z19" s="5">
        <f t="shared" si="11"/>
        <v>973.7857142857143</v>
      </c>
    </row>
    <row r="20" spans="1:26" ht="30" customHeight="1">
      <c r="A20" s="3" t="s">
        <v>34</v>
      </c>
      <c r="B20" s="4">
        <v>78</v>
      </c>
      <c r="C20" s="5">
        <v>2</v>
      </c>
      <c r="D20" s="5">
        <v>26951</v>
      </c>
      <c r="E20" s="5">
        <v>12653</v>
      </c>
      <c r="F20" s="6">
        <f t="shared" si="0"/>
        <v>13475.5</v>
      </c>
      <c r="G20" s="5">
        <f t="shared" si="1"/>
        <v>6326.5</v>
      </c>
      <c r="H20" s="5">
        <v>8</v>
      </c>
      <c r="I20" s="5">
        <v>167681</v>
      </c>
      <c r="J20" s="5">
        <v>34383</v>
      </c>
      <c r="K20" s="6">
        <f t="shared" si="2"/>
        <v>20960.125</v>
      </c>
      <c r="L20" s="5">
        <f t="shared" si="3"/>
        <v>4297.875</v>
      </c>
      <c r="M20" s="5">
        <v>2</v>
      </c>
      <c r="N20" s="5">
        <v>19681</v>
      </c>
      <c r="O20" s="5">
        <v>1000</v>
      </c>
      <c r="P20" s="6">
        <f t="shared" si="4"/>
        <v>9840.5</v>
      </c>
      <c r="Q20" s="5">
        <f t="shared" si="5"/>
        <v>500</v>
      </c>
      <c r="R20" s="5">
        <v>13</v>
      </c>
      <c r="S20" s="5">
        <v>66307</v>
      </c>
      <c r="T20" s="5">
        <v>13007</v>
      </c>
      <c r="U20" s="6">
        <f t="shared" si="6"/>
        <v>5100.538461538462</v>
      </c>
      <c r="V20" s="5">
        <f t="shared" si="7"/>
        <v>25</v>
      </c>
      <c r="W20" s="5">
        <f t="shared" si="8"/>
        <v>280620</v>
      </c>
      <c r="X20" s="5">
        <f t="shared" si="9"/>
        <v>61043</v>
      </c>
      <c r="Y20" s="6">
        <f t="shared" si="10"/>
        <v>11224.8</v>
      </c>
      <c r="Z20" s="5">
        <f t="shared" si="11"/>
        <v>2441.72</v>
      </c>
    </row>
    <row r="21" spans="1:26" ht="39.75" customHeight="1">
      <c r="A21" s="3" t="s">
        <v>35</v>
      </c>
      <c r="B21" s="4">
        <v>59</v>
      </c>
      <c r="C21" s="5">
        <v>3</v>
      </c>
      <c r="D21" s="5">
        <v>55807</v>
      </c>
      <c r="E21" s="5">
        <v>26031</v>
      </c>
      <c r="F21" s="6">
        <f t="shared" si="0"/>
        <v>18602.333333333332</v>
      </c>
      <c r="G21" s="5">
        <f t="shared" si="1"/>
        <v>8677</v>
      </c>
      <c r="H21" s="5">
        <v>12</v>
      </c>
      <c r="I21" s="5">
        <v>226838</v>
      </c>
      <c r="J21" s="5">
        <v>56582</v>
      </c>
      <c r="K21" s="6">
        <f t="shared" si="2"/>
        <v>18903.166666666668</v>
      </c>
      <c r="L21" s="5">
        <f t="shared" si="3"/>
        <v>4715.166666666667</v>
      </c>
      <c r="M21" s="5">
        <v>3</v>
      </c>
      <c r="N21" s="5">
        <v>30083</v>
      </c>
      <c r="O21" s="5">
        <v>6200</v>
      </c>
      <c r="P21" s="6">
        <f t="shared" si="4"/>
        <v>10027.666666666666</v>
      </c>
      <c r="Q21" s="5">
        <f t="shared" si="5"/>
        <v>2066.6666666666665</v>
      </c>
      <c r="R21" s="5">
        <v>15</v>
      </c>
      <c r="S21" s="5">
        <v>140068</v>
      </c>
      <c r="T21" s="5">
        <v>41600</v>
      </c>
      <c r="U21" s="6">
        <f t="shared" si="6"/>
        <v>9337.866666666667</v>
      </c>
      <c r="V21" s="5">
        <f t="shared" si="7"/>
        <v>33</v>
      </c>
      <c r="W21" s="5">
        <f t="shared" si="8"/>
        <v>452796</v>
      </c>
      <c r="X21" s="5">
        <f t="shared" si="9"/>
        <v>130413</v>
      </c>
      <c r="Y21" s="6">
        <f t="shared" si="10"/>
        <v>13721.09090909091</v>
      </c>
      <c r="Z21" s="5">
        <f t="shared" si="11"/>
        <v>3951.909090909091</v>
      </c>
    </row>
    <row r="22" spans="1:26" ht="30" customHeight="1">
      <c r="A22" s="3" t="s">
        <v>36</v>
      </c>
      <c r="B22" s="4">
        <v>210</v>
      </c>
      <c r="C22" s="5">
        <v>2</v>
      </c>
      <c r="D22" s="5">
        <v>33004</v>
      </c>
      <c r="E22" s="5">
        <v>15706</v>
      </c>
      <c r="F22" s="6">
        <f t="shared" si="0"/>
        <v>16502</v>
      </c>
      <c r="G22" s="5">
        <f t="shared" si="1"/>
        <v>7853</v>
      </c>
      <c r="H22" s="5">
        <v>16</v>
      </c>
      <c r="I22" s="5">
        <v>361061</v>
      </c>
      <c r="J22" s="5">
        <v>157286</v>
      </c>
      <c r="K22" s="6">
        <f t="shared" si="2"/>
        <v>22566.3125</v>
      </c>
      <c r="L22" s="5">
        <f t="shared" si="3"/>
        <v>9830.375</v>
      </c>
      <c r="M22" s="5">
        <v>4</v>
      </c>
      <c r="N22" s="5">
        <v>52009</v>
      </c>
      <c r="O22" s="5">
        <v>21149</v>
      </c>
      <c r="P22" s="6">
        <f t="shared" si="4"/>
        <v>13002.25</v>
      </c>
      <c r="Q22" s="5">
        <f t="shared" si="5"/>
        <v>5287.25</v>
      </c>
      <c r="R22" s="5">
        <v>18</v>
      </c>
      <c r="S22" s="5">
        <v>119016</v>
      </c>
      <c r="T22" s="5">
        <v>36969</v>
      </c>
      <c r="U22" s="6">
        <f t="shared" si="6"/>
        <v>6612</v>
      </c>
      <c r="V22" s="5">
        <f t="shared" si="7"/>
        <v>40</v>
      </c>
      <c r="W22" s="5">
        <f t="shared" si="8"/>
        <v>565090</v>
      </c>
      <c r="X22" s="5">
        <f t="shared" si="9"/>
        <v>231110</v>
      </c>
      <c r="Y22" s="6">
        <f t="shared" si="10"/>
        <v>14127.25</v>
      </c>
      <c r="Z22" s="5">
        <f t="shared" si="11"/>
        <v>5777.75</v>
      </c>
    </row>
    <row r="23" spans="1:26" ht="37.5" customHeight="1">
      <c r="A23" s="3" t="s">
        <v>37</v>
      </c>
      <c r="B23" s="4">
        <v>39</v>
      </c>
      <c r="C23" s="5">
        <v>1</v>
      </c>
      <c r="D23" s="5">
        <v>20957</v>
      </c>
      <c r="E23" s="5">
        <v>10046</v>
      </c>
      <c r="F23" s="6">
        <f t="shared" si="0"/>
        <v>20957</v>
      </c>
      <c r="G23" s="5">
        <f t="shared" si="1"/>
        <v>10046</v>
      </c>
      <c r="H23" s="5">
        <v>9</v>
      </c>
      <c r="I23" s="5">
        <v>174490</v>
      </c>
      <c r="J23" s="5">
        <v>57814</v>
      </c>
      <c r="K23" s="6">
        <f t="shared" si="2"/>
        <v>19387.777777777777</v>
      </c>
      <c r="L23" s="5">
        <f t="shared" si="3"/>
        <v>6423.777777777777</v>
      </c>
      <c r="M23" s="5">
        <v>1</v>
      </c>
      <c r="N23" s="5">
        <v>13135</v>
      </c>
      <c r="O23" s="5">
        <v>0</v>
      </c>
      <c r="P23" s="6">
        <f t="shared" si="4"/>
        <v>13135</v>
      </c>
      <c r="Q23" s="5">
        <f t="shared" si="5"/>
        <v>0</v>
      </c>
      <c r="R23" s="5">
        <v>8</v>
      </c>
      <c r="S23" s="5">
        <v>63569</v>
      </c>
      <c r="T23" s="5">
        <v>18450</v>
      </c>
      <c r="U23" s="6">
        <f t="shared" si="6"/>
        <v>7946.125</v>
      </c>
      <c r="V23" s="5">
        <f t="shared" si="7"/>
        <v>19</v>
      </c>
      <c r="W23" s="5">
        <f t="shared" si="8"/>
        <v>272151</v>
      </c>
      <c r="X23" s="5">
        <f t="shared" si="9"/>
        <v>86310</v>
      </c>
      <c r="Y23" s="6">
        <f t="shared" si="10"/>
        <v>14323.736842105263</v>
      </c>
      <c r="Z23" s="5">
        <f t="shared" si="11"/>
        <v>4542.631578947368</v>
      </c>
    </row>
    <row r="24" spans="1:26" ht="12.75">
      <c r="A24" s="3" t="s">
        <v>38</v>
      </c>
      <c r="B24" s="4">
        <f>SUM(B10:B23)</f>
        <v>2162</v>
      </c>
      <c r="C24" s="5">
        <f>SUM(C10:C23)</f>
        <v>40</v>
      </c>
      <c r="D24" s="5">
        <f>SUM(D10:D23)</f>
        <v>729488</v>
      </c>
      <c r="E24" s="5">
        <f>SUM(E10:E23)</f>
        <v>395411</v>
      </c>
      <c r="F24" s="6">
        <f t="shared" si="0"/>
        <v>18237.2</v>
      </c>
      <c r="G24" s="5">
        <f t="shared" si="1"/>
        <v>9885.275</v>
      </c>
      <c r="H24" s="5">
        <f>SUM(H10:H23)</f>
        <v>232</v>
      </c>
      <c r="I24" s="5">
        <f>SUM(I10:I23)</f>
        <v>4398230</v>
      </c>
      <c r="J24" s="5">
        <f>SUM(J10:J23)</f>
        <v>1261025</v>
      </c>
      <c r="K24" s="6">
        <f t="shared" si="2"/>
        <v>18957.887931034482</v>
      </c>
      <c r="L24" s="5">
        <f t="shared" si="3"/>
        <v>5435.452586206897</v>
      </c>
      <c r="M24" s="5">
        <f>SUM(M10:M23)</f>
        <v>46</v>
      </c>
      <c r="N24" s="5">
        <f>SUM(N10:N23)</f>
        <v>675455</v>
      </c>
      <c r="O24" s="5">
        <f>SUM(O10:O23)</f>
        <v>187324</v>
      </c>
      <c r="P24" s="6">
        <f t="shared" si="4"/>
        <v>14683.804347826086</v>
      </c>
      <c r="Q24" s="5">
        <f t="shared" si="5"/>
        <v>4072.2608695652175</v>
      </c>
      <c r="R24" s="5">
        <f>SUM(R10:R23)</f>
        <v>236</v>
      </c>
      <c r="S24" s="5">
        <f>SUM(S10:S23)</f>
        <v>1570209</v>
      </c>
      <c r="T24" s="5">
        <f>SUM(T10:T23)</f>
        <v>363258</v>
      </c>
      <c r="U24" s="6">
        <f t="shared" si="6"/>
        <v>6653.427966101695</v>
      </c>
      <c r="V24" s="5">
        <f t="shared" si="7"/>
        <v>554</v>
      </c>
      <c r="W24" s="5">
        <f t="shared" si="8"/>
        <v>7373382</v>
      </c>
      <c r="X24" s="5">
        <f t="shared" si="9"/>
        <v>2207018</v>
      </c>
      <c r="Y24" s="6">
        <f t="shared" si="10"/>
        <v>13309.353790613719</v>
      </c>
      <c r="Z24" s="5">
        <f t="shared" si="11"/>
        <v>3983.7870036101085</v>
      </c>
    </row>
  </sheetData>
  <mergeCells count="32">
    <mergeCell ref="C1:N1"/>
    <mergeCell ref="A5:A9"/>
    <mergeCell ref="B5:B9"/>
    <mergeCell ref="C5:G6"/>
    <mergeCell ref="H5:L6"/>
    <mergeCell ref="M5:Q6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M9"/>
    <mergeCell ref="N7:N9"/>
    <mergeCell ref="O7:O9"/>
    <mergeCell ref="P7:P9"/>
    <mergeCell ref="Q7:Q9"/>
    <mergeCell ref="R7:R9"/>
    <mergeCell ref="R5:U6"/>
    <mergeCell ref="X7:X9"/>
    <mergeCell ref="Y7:Y9"/>
    <mergeCell ref="Z7:Z9"/>
    <mergeCell ref="V7:V9"/>
    <mergeCell ref="W7:W9"/>
    <mergeCell ref="S7:S9"/>
    <mergeCell ref="T7:T9"/>
    <mergeCell ref="U7:U9"/>
    <mergeCell ref="V5:Z6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SamLab.ws</cp:lastModifiedBy>
  <dcterms:created xsi:type="dcterms:W3CDTF">2012-03-16T05:45:00Z</dcterms:created>
  <dcterms:modified xsi:type="dcterms:W3CDTF">2012-03-16T05:46:47Z</dcterms:modified>
  <cp:category/>
  <cp:version/>
  <cp:contentType/>
  <cp:contentStatus/>
</cp:coreProperties>
</file>