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firstSheet="2" activeTab="3"/>
  </bookViews>
  <sheets>
    <sheet name="декабрь 2011" sheetId="1" r:id="rId1"/>
    <sheet name="учителя декабрь" sheetId="2" r:id="rId2"/>
    <sheet name="на 01.01.12 60%" sheetId="3" r:id="rId3"/>
    <sheet name="01.01.201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<sst xmlns="http://schemas.openxmlformats.org/spreadsheetml/2006/main" count="145" uniqueCount="53">
  <si>
    <t>Анализ среднемесячной заработной платы на 01.01.2012 по Учреждениям  образования Добровского муниципального района Липецкой области</t>
  </si>
  <si>
    <t xml:space="preserve">Наименование учреждения         </t>
  </si>
  <si>
    <t>К-во уч-ся</t>
  </si>
  <si>
    <t>Административно управленческий аппарат</t>
  </si>
  <si>
    <t xml:space="preserve">Учителя                                                    </t>
  </si>
  <si>
    <t xml:space="preserve">Прочие педагогические работники            </t>
  </si>
  <si>
    <t xml:space="preserve">Младший обслуживающий персонал        </t>
  </si>
  <si>
    <t xml:space="preserve">Всего по  учреждению                              </t>
  </si>
  <si>
    <t>К-во чел.</t>
  </si>
  <si>
    <t>ФОТ всего</t>
  </si>
  <si>
    <t>в т.ч.стимулир.</t>
  </si>
  <si>
    <t>средняя            заработная плата</t>
  </si>
  <si>
    <t>стим.выпл на чел.в мес.</t>
  </si>
  <si>
    <t>в т.ч. Стимулирующий</t>
  </si>
  <si>
    <t>средняя зарплата</t>
  </si>
  <si>
    <t>стим.выпл.на чел.в мес.</t>
  </si>
  <si>
    <t>в т.ч.стимулирующ</t>
  </si>
  <si>
    <t xml:space="preserve"> средняя зарплата </t>
  </si>
  <si>
    <t>стим. выпл. на чел.в месяц</t>
  </si>
  <si>
    <t>к-во чел.</t>
  </si>
  <si>
    <t>ФОТ</t>
  </si>
  <si>
    <t>в т.ч.стимул</t>
  </si>
  <si>
    <t>в т.ч. Стимул</t>
  </si>
  <si>
    <t>стим.выпл на чел. в месяц</t>
  </si>
  <si>
    <t>1.МОУ СОШ с.Б-Хомутец</t>
  </si>
  <si>
    <t>2.МОУ СОШ с.Волчье</t>
  </si>
  <si>
    <t>3.МОУ СОШ №1 с.Доброе</t>
  </si>
  <si>
    <t>4.МОУ СОШ №2 с.Доброе</t>
  </si>
  <si>
    <t>5.МОУ СОШ с.Крутое</t>
  </si>
  <si>
    <t>6.МОУ СОШ с.Кореневщино</t>
  </si>
  <si>
    <t>7.МОУ СОШ №1 с.Каликино</t>
  </si>
  <si>
    <t>8.МОУ СОШ №2 с.Каликино</t>
  </si>
  <si>
    <t>9.МОУ СОШ с.Панино</t>
  </si>
  <si>
    <t>10.МОУ СОШ с.Трубетчино</t>
  </si>
  <si>
    <t>11.МОУ ООШ с.Порой</t>
  </si>
  <si>
    <t>12.МОУ ООШ с.Махоново (малок.)</t>
  </si>
  <si>
    <t>13.МОУ ООШ с.Екатериновка (малок.)</t>
  </si>
  <si>
    <t>14.МОУ СОШ с.Преображеновка (малок.)</t>
  </si>
  <si>
    <t xml:space="preserve">ВСЕГО </t>
  </si>
  <si>
    <t>Исполнитель М.А. Фадеева</t>
  </si>
  <si>
    <t>учреждений Отдел образования администрации Добровского р-на на 1 января 2012 г.</t>
  </si>
  <si>
    <t>з\п за 11 месяцев по учреждению</t>
  </si>
  <si>
    <t>з\п за 11 месяцев учителей</t>
  </si>
  <si>
    <t>% з\п учителей к з\п всего по учреждению</t>
  </si>
  <si>
    <t>Исполнитель : М.А. Фадеева</t>
  </si>
  <si>
    <t>Анализ среднемесячной зарплаты по учителям за декабрь 2011 по учреждениям Отдела образования Добровского муниципального района</t>
  </si>
  <si>
    <t>6.МОУ СОШ с.Кореневщино (малокомплектная)</t>
  </si>
  <si>
    <t>Начальник МУ ЦБ УО</t>
  </si>
  <si>
    <t>Т. П. Дыкина</t>
  </si>
  <si>
    <t>Исполнитель:  М.А. Фадеева</t>
  </si>
  <si>
    <t>Анализ среднемесячной зарплаты за декабрь 2011 по учреждениям  Отдела образования Добровского муниципального района</t>
  </si>
  <si>
    <t>средняя            зарплата</t>
  </si>
  <si>
    <t xml:space="preserve">Исполнитель: М.А. Фадеева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</si>
</sst>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5" fillId="2" borderId="1" xfId="0" applyNumberFormat="1" applyFont="1" applyFill="1" applyBorder="1" applyAlignment="1">
      <alignment/>
    </xf>
    <xf numFmtId="1" fontId="6" fillId="0" borderId="1" xfId="0" applyNumberFormat="1" applyFont="1" applyBorder="1" applyAlignment="1">
      <alignment/>
    </xf>
    <xf numFmtId="1" fontId="5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1" fontId="0" fillId="0" borderId="1" xfId="0" applyNumberFormat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3" borderId="1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76;&#1077;&#1082;&#1072;&#1073;&#1088;&#1100;\&#1040;&#1085;&#1072;&#1083;&#1080;&#1079;%20&#1079;&#1072;&#1088;&#1087;&#1083;&#1072;&#1090;&#1099;%20&#1087;&#1086;%20&#1096;&#1082;&#1086;&#1083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2 (2)"/>
      <sheetName val="01.01.2012"/>
      <sheetName val="на 01.01.12 60%"/>
      <sheetName val="учителя декабрь"/>
      <sheetName val="декабрь 2011"/>
      <sheetName val="учителя ноябрь"/>
      <sheetName val="на 01.12.11 60%"/>
      <sheetName val="01.12.2011 (2)"/>
      <sheetName val="01.12.2011"/>
      <sheetName val="ноябрь 2011"/>
      <sheetName val="01.11.2011  (2)"/>
      <sheetName val="01.11.2011 "/>
      <sheetName val="на 01.11.11 60%"/>
      <sheetName val="октябрь 2011"/>
      <sheetName val="учителя октябрь"/>
      <sheetName val="НА 01.10.11 60%"/>
      <sheetName val="01.10.2011 (2)"/>
      <sheetName val="01.10.2011"/>
      <sheetName val="2010"/>
      <sheetName val="январь 2011"/>
      <sheetName val="февраль 2011"/>
      <sheetName val="май 2011"/>
      <sheetName val="1 квартал 2011"/>
      <sheetName val="на 01.06.2011 (2)"/>
      <sheetName val="на 01.07.2011 (2)"/>
      <sheetName val="на 01.07.2011"/>
      <sheetName val="на 01.06.2011"/>
      <sheetName val="01,08,2011 (2)"/>
      <sheetName val="01,09,2011  (2)"/>
      <sheetName val="01,09,2011 "/>
      <sheetName val="01,08,2011"/>
      <sheetName val="сентябрь 2011"/>
      <sheetName val="учителя сентябрь"/>
      <sheetName val="Фот учит. сен. 1 кварт."/>
      <sheetName val="август 2011"/>
      <sheetName val="июль 2011"/>
      <sheetName val="НА 01.09.11 60% (2)"/>
      <sheetName val="анализ за 4 мес (2)"/>
      <sheetName val="апрель 2011 (2)"/>
      <sheetName val="НА 01.07.11 60%"/>
      <sheetName val="анализ за 4 мес"/>
      <sheetName val="апрель 2011"/>
      <sheetName val="4 месяца 2011"/>
      <sheetName val="июнь 2011"/>
      <sheetName val="март 2011"/>
    </sheetNames>
    <sheetDataSet>
      <sheetData sheetId="4">
        <row r="9">
          <cell r="C9">
            <v>4</v>
          </cell>
          <cell r="D9">
            <v>77113</v>
          </cell>
          <cell r="E9">
            <v>45723</v>
          </cell>
          <cell r="H9">
            <v>25</v>
          </cell>
          <cell r="I9">
            <v>437902</v>
          </cell>
          <cell r="J9">
            <v>137231</v>
          </cell>
          <cell r="M9">
            <v>6</v>
          </cell>
          <cell r="N9">
            <v>83388</v>
          </cell>
          <cell r="O9">
            <v>18932</v>
          </cell>
          <cell r="R9">
            <v>31</v>
          </cell>
          <cell r="S9">
            <v>197081</v>
          </cell>
          <cell r="T9">
            <v>30761</v>
          </cell>
          <cell r="X9">
            <v>795484</v>
          </cell>
        </row>
        <row r="10">
          <cell r="C10">
            <v>2</v>
          </cell>
          <cell r="D10">
            <v>34160</v>
          </cell>
          <cell r="E10">
            <v>18590</v>
          </cell>
          <cell r="H10">
            <v>11</v>
          </cell>
          <cell r="I10">
            <v>175582</v>
          </cell>
          <cell r="J10">
            <v>33444</v>
          </cell>
          <cell r="M10">
            <v>1</v>
          </cell>
          <cell r="N10">
            <v>11194</v>
          </cell>
          <cell r="O10">
            <v>476</v>
          </cell>
          <cell r="R10">
            <v>10</v>
          </cell>
          <cell r="S10">
            <v>59260</v>
          </cell>
          <cell r="T10">
            <v>8267</v>
          </cell>
          <cell r="X10">
            <v>280196</v>
          </cell>
        </row>
        <row r="11">
          <cell r="C11">
            <v>5</v>
          </cell>
          <cell r="D11">
            <v>162376</v>
          </cell>
          <cell r="E11">
            <v>145325</v>
          </cell>
          <cell r="H11">
            <v>40</v>
          </cell>
          <cell r="I11">
            <v>789752</v>
          </cell>
          <cell r="J11">
            <v>322444</v>
          </cell>
          <cell r="M11">
            <v>8</v>
          </cell>
          <cell r="N11">
            <v>174757</v>
          </cell>
          <cell r="O11">
            <v>82858</v>
          </cell>
          <cell r="R11">
            <v>39</v>
          </cell>
          <cell r="S11">
            <v>279425</v>
          </cell>
          <cell r="T11">
            <v>112221</v>
          </cell>
          <cell r="X11">
            <v>1406310</v>
          </cell>
        </row>
        <row r="12">
          <cell r="C12">
            <v>4</v>
          </cell>
          <cell r="D12">
            <v>174892</v>
          </cell>
          <cell r="E12">
            <v>146542</v>
          </cell>
          <cell r="H12">
            <v>28</v>
          </cell>
          <cell r="I12">
            <v>1025345</v>
          </cell>
          <cell r="J12">
            <v>682885</v>
          </cell>
          <cell r="M12">
            <v>8</v>
          </cell>
          <cell r="N12">
            <v>283318</v>
          </cell>
          <cell r="O12">
            <v>192722</v>
          </cell>
          <cell r="R12">
            <v>23</v>
          </cell>
          <cell r="S12">
            <v>358330</v>
          </cell>
          <cell r="T12">
            <v>243357</v>
          </cell>
          <cell r="X12">
            <v>1841885</v>
          </cell>
        </row>
        <row r="13">
          <cell r="C13">
            <v>5</v>
          </cell>
          <cell r="D13">
            <v>109109</v>
          </cell>
          <cell r="E13">
            <v>73107</v>
          </cell>
          <cell r="H13">
            <v>28</v>
          </cell>
          <cell r="I13">
            <v>460906</v>
          </cell>
          <cell r="J13">
            <v>164205</v>
          </cell>
          <cell r="M13">
            <v>5</v>
          </cell>
          <cell r="N13">
            <v>88697</v>
          </cell>
          <cell r="O13">
            <v>45802</v>
          </cell>
          <cell r="R13">
            <v>26</v>
          </cell>
          <cell r="S13">
            <v>175721</v>
          </cell>
          <cell r="T13">
            <v>31616</v>
          </cell>
          <cell r="X13">
            <v>834433</v>
          </cell>
        </row>
        <row r="14">
          <cell r="C14">
            <v>3</v>
          </cell>
          <cell r="D14">
            <v>132421</v>
          </cell>
          <cell r="E14">
            <v>11371</v>
          </cell>
          <cell r="H14">
            <v>9</v>
          </cell>
          <cell r="I14">
            <v>220376</v>
          </cell>
          <cell r="J14">
            <v>123918</v>
          </cell>
          <cell r="M14">
            <v>1</v>
          </cell>
          <cell r="N14">
            <v>15870</v>
          </cell>
          <cell r="O14">
            <v>5345</v>
          </cell>
          <cell r="R14">
            <v>9</v>
          </cell>
          <cell r="S14">
            <v>81397</v>
          </cell>
          <cell r="T14">
            <v>47204</v>
          </cell>
          <cell r="X14">
            <v>450064</v>
          </cell>
        </row>
        <row r="15">
          <cell r="C15">
            <v>3</v>
          </cell>
          <cell r="D15">
            <v>57795</v>
          </cell>
          <cell r="E15">
            <v>37810</v>
          </cell>
          <cell r="H15">
            <v>16</v>
          </cell>
          <cell r="I15">
            <v>286481</v>
          </cell>
          <cell r="J15">
            <v>108111</v>
          </cell>
          <cell r="M15">
            <v>3</v>
          </cell>
          <cell r="N15">
            <v>43808</v>
          </cell>
          <cell r="O15">
            <v>21268</v>
          </cell>
          <cell r="R15">
            <v>12</v>
          </cell>
          <cell r="S15">
            <v>86144</v>
          </cell>
          <cell r="T15">
            <v>15326</v>
          </cell>
          <cell r="X15">
            <v>474228</v>
          </cell>
        </row>
        <row r="16">
          <cell r="C16">
            <v>3</v>
          </cell>
          <cell r="D16">
            <v>55176</v>
          </cell>
          <cell r="E16">
            <v>34436</v>
          </cell>
          <cell r="H16">
            <v>12</v>
          </cell>
          <cell r="I16">
            <v>252677</v>
          </cell>
          <cell r="J16">
            <v>88787</v>
          </cell>
          <cell r="M16">
            <v>3</v>
          </cell>
          <cell r="N16">
            <v>45657</v>
          </cell>
          <cell r="O16">
            <v>18330</v>
          </cell>
          <cell r="R16">
            <v>12</v>
          </cell>
          <cell r="S16">
            <v>100946</v>
          </cell>
          <cell r="T16">
            <v>42846</v>
          </cell>
          <cell r="X16">
            <v>454456</v>
          </cell>
        </row>
        <row r="17">
          <cell r="C17">
            <v>2</v>
          </cell>
          <cell r="D17">
            <v>43593</v>
          </cell>
          <cell r="E17">
            <v>28024</v>
          </cell>
          <cell r="H17">
            <v>15</v>
          </cell>
          <cell r="I17">
            <v>155820</v>
          </cell>
          <cell r="J17">
            <v>6000</v>
          </cell>
          <cell r="M17">
            <v>1</v>
          </cell>
          <cell r="N17">
            <v>10949</v>
          </cell>
          <cell r="R17">
            <v>10</v>
          </cell>
          <cell r="S17">
            <v>58737</v>
          </cell>
          <cell r="T17">
            <v>12503</v>
          </cell>
          <cell r="X17">
            <v>269099</v>
          </cell>
        </row>
        <row r="18">
          <cell r="C18">
            <v>3</v>
          </cell>
          <cell r="D18">
            <v>123108</v>
          </cell>
          <cell r="E18">
            <v>105221</v>
          </cell>
          <cell r="H18">
            <v>18</v>
          </cell>
          <cell r="I18">
            <v>553017</v>
          </cell>
          <cell r="J18">
            <v>357683</v>
          </cell>
          <cell r="M18">
            <v>5</v>
          </cell>
          <cell r="N18">
            <v>145634</v>
          </cell>
          <cell r="O18">
            <v>103025</v>
          </cell>
          <cell r="R18">
            <v>17</v>
          </cell>
          <cell r="S18">
            <v>245635</v>
          </cell>
          <cell r="T18">
            <v>172737</v>
          </cell>
          <cell r="X18">
            <v>1067394</v>
          </cell>
        </row>
        <row r="19">
          <cell r="C19">
            <v>2</v>
          </cell>
          <cell r="D19">
            <v>48358</v>
          </cell>
          <cell r="E19">
            <v>35770</v>
          </cell>
          <cell r="H19">
            <v>9</v>
          </cell>
          <cell r="I19">
            <v>219767</v>
          </cell>
          <cell r="J19">
            <v>87402</v>
          </cell>
          <cell r="M19">
            <v>2</v>
          </cell>
          <cell r="N19">
            <v>33177</v>
          </cell>
          <cell r="O19">
            <v>15500</v>
          </cell>
          <cell r="R19">
            <v>13</v>
          </cell>
          <cell r="S19">
            <v>97638</v>
          </cell>
          <cell r="T19">
            <v>47103</v>
          </cell>
          <cell r="X19">
            <v>398940</v>
          </cell>
        </row>
        <row r="20">
          <cell r="C20">
            <v>1</v>
          </cell>
          <cell r="D20">
            <v>28157</v>
          </cell>
          <cell r="E20">
            <v>9903</v>
          </cell>
          <cell r="H20">
            <v>9</v>
          </cell>
          <cell r="I20">
            <v>185784</v>
          </cell>
          <cell r="J20">
            <v>86264</v>
          </cell>
          <cell r="M20">
            <v>1</v>
          </cell>
          <cell r="N20">
            <v>14224</v>
          </cell>
          <cell r="O20">
            <v>1550</v>
          </cell>
          <cell r="R20">
            <v>10</v>
          </cell>
          <cell r="S20">
            <v>66420</v>
          </cell>
          <cell r="T20">
            <v>12503</v>
          </cell>
          <cell r="X20">
            <v>294585</v>
          </cell>
        </row>
        <row r="21">
          <cell r="C21">
            <v>1</v>
          </cell>
          <cell r="D21">
            <v>26662</v>
          </cell>
          <cell r="E21">
            <v>17056</v>
          </cell>
          <cell r="H21">
            <v>10</v>
          </cell>
          <cell r="I21">
            <v>163335</v>
          </cell>
          <cell r="J21">
            <v>47487</v>
          </cell>
          <cell r="M21">
            <v>2</v>
          </cell>
          <cell r="N21">
            <v>22171</v>
          </cell>
          <cell r="O21">
            <v>5066</v>
          </cell>
          <cell r="R21">
            <v>8</v>
          </cell>
          <cell r="S21">
            <v>71330</v>
          </cell>
          <cell r="T21">
            <v>26258</v>
          </cell>
          <cell r="X21">
            <v>283498</v>
          </cell>
        </row>
        <row r="22">
          <cell r="C22">
            <v>2</v>
          </cell>
          <cell r="D22">
            <v>58329</v>
          </cell>
          <cell r="E22">
            <v>44768</v>
          </cell>
          <cell r="H22">
            <v>13</v>
          </cell>
          <cell r="I22">
            <v>252755</v>
          </cell>
          <cell r="J22">
            <v>91831</v>
          </cell>
          <cell r="M22">
            <v>3</v>
          </cell>
          <cell r="N22">
            <v>35351</v>
          </cell>
          <cell r="O22">
            <v>18092</v>
          </cell>
          <cell r="R22">
            <v>14</v>
          </cell>
          <cell r="S22">
            <v>103152</v>
          </cell>
          <cell r="T22">
            <v>36702</v>
          </cell>
          <cell r="X22">
            <v>449587</v>
          </cell>
        </row>
        <row r="23">
          <cell r="C23">
            <v>40</v>
          </cell>
          <cell r="D23">
            <v>1131249</v>
          </cell>
          <cell r="E23">
            <v>753646</v>
          </cell>
          <cell r="H23">
            <v>243</v>
          </cell>
          <cell r="I23">
            <v>5179499</v>
          </cell>
          <cell r="J23">
            <v>2337692</v>
          </cell>
          <cell r="M23">
            <v>49</v>
          </cell>
          <cell r="N23">
            <v>1008195</v>
          </cell>
          <cell r="O23">
            <v>528966</v>
          </cell>
          <cell r="R23">
            <v>234</v>
          </cell>
          <cell r="S23">
            <v>1981216</v>
          </cell>
          <cell r="T23">
            <v>839404</v>
          </cell>
          <cell r="X23">
            <v>9300159</v>
          </cell>
        </row>
      </sheetData>
      <sheetData sheetId="9">
        <row r="9">
          <cell r="C9">
            <v>4</v>
          </cell>
          <cell r="D9">
            <v>89594</v>
          </cell>
          <cell r="E9">
            <v>60974</v>
          </cell>
          <cell r="H9">
            <v>25</v>
          </cell>
          <cell r="I9">
            <v>459336</v>
          </cell>
          <cell r="J9">
            <v>124519</v>
          </cell>
          <cell r="M9">
            <v>5</v>
          </cell>
          <cell r="N9">
            <v>64543</v>
          </cell>
          <cell r="O9">
            <v>23474</v>
          </cell>
          <cell r="R9">
            <v>31</v>
          </cell>
          <cell r="S9">
            <v>210209</v>
          </cell>
          <cell r="T9">
            <v>42491</v>
          </cell>
        </row>
        <row r="10">
          <cell r="C10">
            <v>2</v>
          </cell>
          <cell r="D10">
            <v>26113</v>
          </cell>
          <cell r="E10">
            <v>10668</v>
          </cell>
          <cell r="H10">
            <v>11</v>
          </cell>
          <cell r="I10">
            <v>136500</v>
          </cell>
          <cell r="J10">
            <v>12791</v>
          </cell>
          <cell r="M10">
            <v>1</v>
          </cell>
          <cell r="N10">
            <v>11689</v>
          </cell>
          <cell r="O10">
            <v>476</v>
          </cell>
          <cell r="R10">
            <v>10</v>
          </cell>
          <cell r="S10">
            <v>57532</v>
          </cell>
          <cell r="T10">
            <v>8527</v>
          </cell>
        </row>
        <row r="11">
          <cell r="C11">
            <v>5</v>
          </cell>
          <cell r="D11">
            <v>130852</v>
          </cell>
          <cell r="E11">
            <v>95384</v>
          </cell>
          <cell r="H11">
            <v>40</v>
          </cell>
          <cell r="I11">
            <v>683334</v>
          </cell>
          <cell r="J11">
            <v>202067</v>
          </cell>
          <cell r="M11">
            <v>9</v>
          </cell>
          <cell r="N11">
            <v>145137</v>
          </cell>
          <cell r="O11">
            <v>60574</v>
          </cell>
          <cell r="R11">
            <v>37</v>
          </cell>
          <cell r="S11">
            <v>224559</v>
          </cell>
          <cell r="T11">
            <v>70985</v>
          </cell>
        </row>
        <row r="12">
          <cell r="C12">
            <v>4</v>
          </cell>
          <cell r="D12">
            <v>91592</v>
          </cell>
          <cell r="E12">
            <v>63242</v>
          </cell>
          <cell r="H12">
            <v>28</v>
          </cell>
          <cell r="I12">
            <v>607119</v>
          </cell>
          <cell r="J12">
            <v>203474</v>
          </cell>
          <cell r="M12">
            <v>9</v>
          </cell>
          <cell r="N12">
            <v>123244</v>
          </cell>
          <cell r="O12">
            <v>54667</v>
          </cell>
          <cell r="R12">
            <v>19</v>
          </cell>
          <cell r="S12">
            <v>207280</v>
          </cell>
          <cell r="T12">
            <v>83636</v>
          </cell>
        </row>
        <row r="13">
          <cell r="C13">
            <v>5</v>
          </cell>
          <cell r="D13">
            <v>99577</v>
          </cell>
          <cell r="E13">
            <v>62816</v>
          </cell>
          <cell r="H13">
            <v>27</v>
          </cell>
          <cell r="I13">
            <v>432777</v>
          </cell>
          <cell r="J13">
            <v>122996</v>
          </cell>
          <cell r="M13">
            <v>4</v>
          </cell>
          <cell r="N13">
            <v>55176</v>
          </cell>
          <cell r="O13">
            <v>35038</v>
          </cell>
          <cell r="R13">
            <v>25</v>
          </cell>
          <cell r="S13">
            <v>170581</v>
          </cell>
          <cell r="T13">
            <v>30554</v>
          </cell>
        </row>
        <row r="14">
          <cell r="C14">
            <v>3</v>
          </cell>
          <cell r="D14">
            <v>50300</v>
          </cell>
          <cell r="E14">
            <v>31750</v>
          </cell>
          <cell r="H14">
            <v>8</v>
          </cell>
          <cell r="I14">
            <v>126374</v>
          </cell>
          <cell r="J14">
            <v>28044</v>
          </cell>
          <cell r="M14">
            <v>1</v>
          </cell>
          <cell r="N14">
            <v>11802</v>
          </cell>
          <cell r="R14">
            <v>9</v>
          </cell>
          <cell r="S14">
            <v>49974</v>
          </cell>
          <cell r="T14">
            <v>15439</v>
          </cell>
        </row>
        <row r="15">
          <cell r="C15">
            <v>3</v>
          </cell>
          <cell r="D15">
            <v>64495</v>
          </cell>
          <cell r="E15">
            <v>44510</v>
          </cell>
          <cell r="H15">
            <v>16</v>
          </cell>
          <cell r="I15">
            <v>298557</v>
          </cell>
          <cell r="J15">
            <v>102194</v>
          </cell>
          <cell r="M15">
            <v>3</v>
          </cell>
          <cell r="N15">
            <v>50491</v>
          </cell>
          <cell r="O15">
            <v>21467</v>
          </cell>
          <cell r="R15">
            <v>12</v>
          </cell>
          <cell r="S15">
            <v>90163</v>
          </cell>
          <cell r="T15">
            <v>15826</v>
          </cell>
        </row>
        <row r="16">
          <cell r="C16">
            <v>3</v>
          </cell>
          <cell r="D16">
            <v>44928</v>
          </cell>
          <cell r="E16">
            <v>29548</v>
          </cell>
          <cell r="H16">
            <v>12</v>
          </cell>
          <cell r="I16">
            <v>239534</v>
          </cell>
          <cell r="J16">
            <v>69420</v>
          </cell>
          <cell r="M16">
            <v>3</v>
          </cell>
          <cell r="N16">
            <v>54970</v>
          </cell>
          <cell r="O16">
            <v>26420</v>
          </cell>
          <cell r="R16">
            <v>12</v>
          </cell>
          <cell r="S16">
            <v>79192</v>
          </cell>
          <cell r="T16">
            <v>22002</v>
          </cell>
        </row>
        <row r="17">
          <cell r="C17">
            <v>2</v>
          </cell>
          <cell r="D17">
            <v>33753</v>
          </cell>
          <cell r="E17">
            <v>15522</v>
          </cell>
          <cell r="H17">
            <v>15</v>
          </cell>
          <cell r="I17">
            <v>154913</v>
          </cell>
          <cell r="M17">
            <v>1</v>
          </cell>
          <cell r="N17">
            <v>11016</v>
          </cell>
          <cell r="R17">
            <v>10</v>
          </cell>
          <cell r="S17">
            <v>56577</v>
          </cell>
          <cell r="T17">
            <v>9554</v>
          </cell>
        </row>
        <row r="18">
          <cell r="C18">
            <v>3</v>
          </cell>
          <cell r="D18">
            <v>73404</v>
          </cell>
          <cell r="E18">
            <v>55516</v>
          </cell>
          <cell r="H18">
            <v>18</v>
          </cell>
          <cell r="I18">
            <v>435678</v>
          </cell>
          <cell r="J18">
            <v>219878</v>
          </cell>
          <cell r="M18">
            <v>6</v>
          </cell>
          <cell r="N18">
            <v>94227</v>
          </cell>
          <cell r="O18">
            <v>46351</v>
          </cell>
          <cell r="R18">
            <v>17</v>
          </cell>
          <cell r="S18">
            <v>104962</v>
          </cell>
          <cell r="T18">
            <v>36031</v>
          </cell>
        </row>
        <row r="19">
          <cell r="C19">
            <v>2</v>
          </cell>
          <cell r="D19">
            <v>26433</v>
          </cell>
          <cell r="E19">
            <v>13846</v>
          </cell>
          <cell r="H19">
            <v>9</v>
          </cell>
          <cell r="I19">
            <v>156381</v>
          </cell>
          <cell r="J19">
            <v>20019</v>
          </cell>
          <cell r="M19">
            <v>2</v>
          </cell>
          <cell r="N19">
            <v>22593</v>
          </cell>
          <cell r="O19">
            <v>4948</v>
          </cell>
          <cell r="R19">
            <v>13</v>
          </cell>
          <cell r="S19">
            <v>68348</v>
          </cell>
          <cell r="T19">
            <v>13093</v>
          </cell>
        </row>
        <row r="20">
          <cell r="C20">
            <v>1</v>
          </cell>
          <cell r="D20">
            <v>21067</v>
          </cell>
          <cell r="E20">
            <v>12131</v>
          </cell>
          <cell r="H20">
            <v>9</v>
          </cell>
          <cell r="I20">
            <v>152566</v>
          </cell>
          <cell r="J20">
            <v>60266</v>
          </cell>
          <cell r="M20">
            <v>1</v>
          </cell>
          <cell r="N20">
            <v>13466</v>
          </cell>
          <cell r="O20">
            <v>1550</v>
          </cell>
          <cell r="R20">
            <v>10</v>
          </cell>
          <cell r="S20">
            <v>57553</v>
          </cell>
          <cell r="T20">
            <v>13679</v>
          </cell>
        </row>
        <row r="21">
          <cell r="C21">
            <v>1</v>
          </cell>
          <cell r="D21">
            <v>20037</v>
          </cell>
          <cell r="E21">
            <v>10431</v>
          </cell>
          <cell r="H21">
            <v>10</v>
          </cell>
          <cell r="I21">
            <v>165927</v>
          </cell>
          <cell r="J21">
            <v>47661</v>
          </cell>
          <cell r="M21">
            <v>1</v>
          </cell>
          <cell r="N21">
            <v>11727</v>
          </cell>
          <cell r="O21">
            <v>1243</v>
          </cell>
          <cell r="R21">
            <v>7</v>
          </cell>
          <cell r="S21">
            <v>56348</v>
          </cell>
          <cell r="T21">
            <v>16150</v>
          </cell>
        </row>
        <row r="22">
          <cell r="C22">
            <v>3</v>
          </cell>
          <cell r="D22">
            <v>44513</v>
          </cell>
          <cell r="E22">
            <v>26327</v>
          </cell>
          <cell r="H22">
            <v>13</v>
          </cell>
          <cell r="I22">
            <v>182768</v>
          </cell>
          <cell r="J22">
            <v>30881</v>
          </cell>
          <cell r="M22">
            <v>3</v>
          </cell>
          <cell r="N22">
            <v>29199</v>
          </cell>
          <cell r="O22">
            <v>5760</v>
          </cell>
          <cell r="R22">
            <v>14</v>
          </cell>
          <cell r="S22">
            <v>105267</v>
          </cell>
          <cell r="T22">
            <v>29572</v>
          </cell>
        </row>
        <row r="23">
          <cell r="C23">
            <v>41</v>
          </cell>
          <cell r="D23">
            <v>816658</v>
          </cell>
          <cell r="E23">
            <v>532665</v>
          </cell>
          <cell r="H23">
            <v>241</v>
          </cell>
          <cell r="I23">
            <v>4231764</v>
          </cell>
          <cell r="J23">
            <v>1244210</v>
          </cell>
          <cell r="M23">
            <v>49</v>
          </cell>
          <cell r="N23">
            <v>699280</v>
          </cell>
          <cell r="O23">
            <v>281968</v>
          </cell>
          <cell r="R23">
            <v>226</v>
          </cell>
          <cell r="S23">
            <v>1538545</v>
          </cell>
          <cell r="T23">
            <v>407539</v>
          </cell>
        </row>
      </sheetData>
      <sheetData sheetId="13">
        <row r="9">
          <cell r="C9">
            <v>4</v>
          </cell>
          <cell r="D9">
            <v>112873</v>
          </cell>
          <cell r="E9">
            <v>81473</v>
          </cell>
          <cell r="H9">
            <v>25</v>
          </cell>
          <cell r="I9">
            <v>626606</v>
          </cell>
          <cell r="J9">
            <v>273631</v>
          </cell>
          <cell r="M9">
            <v>3</v>
          </cell>
          <cell r="N9">
            <v>72852</v>
          </cell>
          <cell r="O9">
            <v>27809</v>
          </cell>
          <cell r="R9">
            <v>25</v>
          </cell>
          <cell r="S9">
            <v>274208</v>
          </cell>
          <cell r="T9">
            <v>96716</v>
          </cell>
        </row>
        <row r="10">
          <cell r="C10">
            <v>2</v>
          </cell>
          <cell r="D10">
            <v>28686</v>
          </cell>
          <cell r="E10">
            <v>13116</v>
          </cell>
          <cell r="H10">
            <v>12</v>
          </cell>
          <cell r="I10">
            <v>172840</v>
          </cell>
          <cell r="J10">
            <v>12327</v>
          </cell>
          <cell r="M10">
            <v>1</v>
          </cell>
          <cell r="N10">
            <v>11687</v>
          </cell>
          <cell r="O10">
            <v>476</v>
          </cell>
          <cell r="R10">
            <v>7</v>
          </cell>
          <cell r="S10">
            <v>54264</v>
          </cell>
          <cell r="T10">
            <v>8652</v>
          </cell>
        </row>
        <row r="11">
          <cell r="C11">
            <v>5</v>
          </cell>
          <cell r="D11">
            <v>130852</v>
          </cell>
          <cell r="E11">
            <v>95383</v>
          </cell>
          <cell r="H11">
            <v>41</v>
          </cell>
          <cell r="I11">
            <v>741154</v>
          </cell>
          <cell r="J11">
            <v>209175</v>
          </cell>
          <cell r="M11">
            <v>9</v>
          </cell>
          <cell r="N11">
            <v>152435</v>
          </cell>
          <cell r="O11">
            <v>57139</v>
          </cell>
          <cell r="R11">
            <v>31</v>
          </cell>
          <cell r="S11">
            <v>264499</v>
          </cell>
          <cell r="T11">
            <v>58019</v>
          </cell>
        </row>
        <row r="12">
          <cell r="C12">
            <v>4</v>
          </cell>
          <cell r="D12">
            <v>98315</v>
          </cell>
          <cell r="E12">
            <v>49793</v>
          </cell>
          <cell r="H12">
            <v>27</v>
          </cell>
          <cell r="I12">
            <v>651962</v>
          </cell>
          <cell r="J12">
            <v>214191</v>
          </cell>
          <cell r="M12">
            <v>9</v>
          </cell>
          <cell r="N12">
            <v>179438</v>
          </cell>
          <cell r="O12">
            <v>45287</v>
          </cell>
          <cell r="R12">
            <v>20</v>
          </cell>
          <cell r="S12">
            <v>187920</v>
          </cell>
          <cell r="T12">
            <v>74010</v>
          </cell>
        </row>
        <row r="13">
          <cell r="C13">
            <v>5</v>
          </cell>
          <cell r="D13">
            <v>120759</v>
          </cell>
          <cell r="E13">
            <v>85516</v>
          </cell>
          <cell r="H13">
            <v>27</v>
          </cell>
          <cell r="I13">
            <v>633945</v>
          </cell>
          <cell r="J13">
            <v>303760</v>
          </cell>
          <cell r="M13">
            <v>4</v>
          </cell>
          <cell r="N13">
            <v>66589</v>
          </cell>
          <cell r="O13">
            <v>45938</v>
          </cell>
          <cell r="R13">
            <v>17</v>
          </cell>
          <cell r="S13">
            <v>185641</v>
          </cell>
          <cell r="T13">
            <v>36747</v>
          </cell>
        </row>
        <row r="14">
          <cell r="C14">
            <v>3</v>
          </cell>
          <cell r="D14">
            <v>50300</v>
          </cell>
          <cell r="E14">
            <v>31750</v>
          </cell>
          <cell r="H14">
            <v>10</v>
          </cell>
          <cell r="I14">
            <v>174936</v>
          </cell>
          <cell r="J14">
            <v>31913</v>
          </cell>
          <cell r="M14">
            <v>1</v>
          </cell>
          <cell r="N14">
            <v>13886</v>
          </cell>
          <cell r="O14">
            <v>0</v>
          </cell>
          <cell r="R14">
            <v>7</v>
          </cell>
          <cell r="S14">
            <v>47712</v>
          </cell>
          <cell r="T14">
            <v>12605</v>
          </cell>
        </row>
        <row r="15">
          <cell r="C15">
            <v>3</v>
          </cell>
          <cell r="D15">
            <v>57795</v>
          </cell>
          <cell r="E15">
            <v>37810</v>
          </cell>
          <cell r="H15">
            <v>14</v>
          </cell>
          <cell r="I15">
            <v>308487</v>
          </cell>
          <cell r="J15">
            <v>98454</v>
          </cell>
          <cell r="M15">
            <v>4</v>
          </cell>
          <cell r="N15">
            <v>55132</v>
          </cell>
          <cell r="O15">
            <v>12929</v>
          </cell>
          <cell r="R15">
            <v>9</v>
          </cell>
          <cell r="S15">
            <v>86935</v>
          </cell>
          <cell r="T15">
            <v>17279</v>
          </cell>
        </row>
        <row r="16">
          <cell r="C16">
            <v>3</v>
          </cell>
          <cell r="D16">
            <v>52228</v>
          </cell>
          <cell r="E16">
            <v>29548</v>
          </cell>
          <cell r="H16">
            <v>12</v>
          </cell>
          <cell r="I16">
            <v>257320</v>
          </cell>
          <cell r="J16">
            <v>78975</v>
          </cell>
          <cell r="M16">
            <v>4</v>
          </cell>
          <cell r="N16">
            <v>50558</v>
          </cell>
          <cell r="O16">
            <v>21279</v>
          </cell>
          <cell r="R16">
            <v>9</v>
          </cell>
          <cell r="S16">
            <v>57009</v>
          </cell>
          <cell r="T16">
            <v>20502</v>
          </cell>
        </row>
        <row r="17">
          <cell r="C17">
            <v>3</v>
          </cell>
          <cell r="D17">
            <v>37072</v>
          </cell>
          <cell r="E17">
            <v>18522</v>
          </cell>
          <cell r="H17">
            <v>14</v>
          </cell>
          <cell r="I17">
            <v>156986</v>
          </cell>
          <cell r="J17">
            <v>0</v>
          </cell>
          <cell r="M17">
            <v>1</v>
          </cell>
          <cell r="N17">
            <v>14614</v>
          </cell>
          <cell r="O17">
            <v>0</v>
          </cell>
          <cell r="R17">
            <v>9</v>
          </cell>
          <cell r="S17">
            <v>43589</v>
          </cell>
          <cell r="T17">
            <v>10568</v>
          </cell>
        </row>
        <row r="18">
          <cell r="C18">
            <v>3</v>
          </cell>
          <cell r="D18">
            <v>69765</v>
          </cell>
          <cell r="E18">
            <v>51877</v>
          </cell>
          <cell r="H18">
            <v>18</v>
          </cell>
          <cell r="I18">
            <v>470758</v>
          </cell>
          <cell r="J18">
            <v>234595</v>
          </cell>
          <cell r="M18">
            <v>5</v>
          </cell>
          <cell r="N18">
            <v>81681</v>
          </cell>
          <cell r="O18">
            <v>47901</v>
          </cell>
          <cell r="R18">
            <v>15</v>
          </cell>
          <cell r="S18">
            <v>149899</v>
          </cell>
          <cell r="T18">
            <v>32225</v>
          </cell>
        </row>
        <row r="19">
          <cell r="C19">
            <v>2</v>
          </cell>
          <cell r="D19">
            <v>26434</v>
          </cell>
          <cell r="E19">
            <v>13846</v>
          </cell>
          <cell r="H19">
            <v>9</v>
          </cell>
          <cell r="I19">
            <v>172664</v>
          </cell>
          <cell r="J19">
            <v>21730</v>
          </cell>
          <cell r="M19">
            <v>2</v>
          </cell>
          <cell r="N19">
            <v>16999</v>
          </cell>
          <cell r="O19">
            <v>1500</v>
          </cell>
          <cell r="R19">
            <v>9</v>
          </cell>
          <cell r="S19">
            <v>51266</v>
          </cell>
          <cell r="T19">
            <v>10815</v>
          </cell>
        </row>
        <row r="20">
          <cell r="C20">
            <v>1</v>
          </cell>
          <cell r="D20">
            <v>21067</v>
          </cell>
          <cell r="E20">
            <v>12131</v>
          </cell>
          <cell r="H20">
            <v>10</v>
          </cell>
          <cell r="I20">
            <v>171498</v>
          </cell>
          <cell r="J20">
            <v>61600</v>
          </cell>
          <cell r="M20">
            <v>1</v>
          </cell>
          <cell r="N20">
            <v>12315</v>
          </cell>
          <cell r="O20">
            <v>1550</v>
          </cell>
          <cell r="R20">
            <v>7</v>
          </cell>
          <cell r="S20">
            <v>56487</v>
          </cell>
          <cell r="T20">
            <v>13488</v>
          </cell>
        </row>
        <row r="21">
          <cell r="C21">
            <v>1</v>
          </cell>
          <cell r="D21">
            <v>20037</v>
          </cell>
          <cell r="E21">
            <v>10431</v>
          </cell>
          <cell r="H21">
            <v>10</v>
          </cell>
          <cell r="I21">
            <v>179254</v>
          </cell>
          <cell r="J21">
            <v>50118</v>
          </cell>
          <cell r="M21">
            <v>1</v>
          </cell>
          <cell r="N21">
            <v>16416</v>
          </cell>
          <cell r="O21">
            <v>1243</v>
          </cell>
          <cell r="R21">
            <v>8</v>
          </cell>
          <cell r="S21">
            <v>73519</v>
          </cell>
          <cell r="T21">
            <v>20450</v>
          </cell>
        </row>
        <row r="22">
          <cell r="C22">
            <v>3</v>
          </cell>
          <cell r="D22">
            <v>57794</v>
          </cell>
          <cell r="E22">
            <v>28487</v>
          </cell>
          <cell r="H22">
            <v>13</v>
          </cell>
          <cell r="I22">
            <v>221747</v>
          </cell>
          <cell r="J22">
            <v>37733</v>
          </cell>
          <cell r="M22">
            <v>2</v>
          </cell>
          <cell r="N22">
            <v>28279</v>
          </cell>
          <cell r="O22">
            <v>5760</v>
          </cell>
          <cell r="R22">
            <v>12</v>
          </cell>
          <cell r="S22">
            <v>95811</v>
          </cell>
          <cell r="T22">
            <v>28230</v>
          </cell>
        </row>
        <row r="23">
          <cell r="C23">
            <v>42</v>
          </cell>
          <cell r="D23">
            <v>883977</v>
          </cell>
          <cell r="E23">
            <v>559683</v>
          </cell>
          <cell r="H23">
            <v>242</v>
          </cell>
          <cell r="I23">
            <v>4940157</v>
          </cell>
          <cell r="J23">
            <v>1628202</v>
          </cell>
          <cell r="M23">
            <v>47</v>
          </cell>
          <cell r="N23">
            <v>772881</v>
          </cell>
          <cell r="O23">
            <v>268811</v>
          </cell>
          <cell r="R23">
            <v>185</v>
          </cell>
          <cell r="S23">
            <v>1628759</v>
          </cell>
          <cell r="T23">
            <v>440306</v>
          </cell>
        </row>
      </sheetData>
      <sheetData sheetId="21">
        <row r="9">
          <cell r="C9">
            <v>5</v>
          </cell>
          <cell r="D9">
            <v>69952</v>
          </cell>
          <cell r="E9">
            <v>43664</v>
          </cell>
          <cell r="H9">
            <v>30</v>
          </cell>
          <cell r="I9">
            <v>430049</v>
          </cell>
          <cell r="J9">
            <v>107680</v>
          </cell>
          <cell r="M9">
            <v>4</v>
          </cell>
          <cell r="N9">
            <v>50613</v>
          </cell>
          <cell r="O9">
            <v>11062</v>
          </cell>
          <cell r="R9">
            <v>29</v>
          </cell>
          <cell r="S9">
            <v>173231</v>
          </cell>
          <cell r="T9">
            <v>60122</v>
          </cell>
        </row>
        <row r="10">
          <cell r="C10">
            <v>3</v>
          </cell>
          <cell r="D10">
            <v>24175</v>
          </cell>
          <cell r="E10">
            <v>7834</v>
          </cell>
          <cell r="H10">
            <v>10</v>
          </cell>
          <cell r="I10">
            <v>124706</v>
          </cell>
          <cell r="J10">
            <v>5513</v>
          </cell>
          <cell r="M10">
            <v>2</v>
          </cell>
          <cell r="N10">
            <v>15647</v>
          </cell>
          <cell r="O10">
            <v>161</v>
          </cell>
          <cell r="R10">
            <v>9</v>
          </cell>
          <cell r="S10">
            <v>42846</v>
          </cell>
          <cell r="T10">
            <v>8609</v>
          </cell>
        </row>
        <row r="11">
          <cell r="C11">
            <v>7</v>
          </cell>
          <cell r="D11">
            <v>128201</v>
          </cell>
          <cell r="E11">
            <v>88118</v>
          </cell>
          <cell r="H11">
            <v>44</v>
          </cell>
          <cell r="I11">
            <v>557259</v>
          </cell>
          <cell r="J11">
            <v>150075</v>
          </cell>
          <cell r="M11">
            <v>9</v>
          </cell>
          <cell r="N11">
            <v>107615</v>
          </cell>
          <cell r="O11">
            <v>22785</v>
          </cell>
          <cell r="R11">
            <v>37</v>
          </cell>
          <cell r="S11">
            <v>192093</v>
          </cell>
          <cell r="T11">
            <v>45121</v>
          </cell>
        </row>
        <row r="12">
          <cell r="C12">
            <v>3</v>
          </cell>
          <cell r="D12">
            <v>58149</v>
          </cell>
          <cell r="E12">
            <v>36023</v>
          </cell>
          <cell r="H12">
            <v>30</v>
          </cell>
          <cell r="I12">
            <v>414075</v>
          </cell>
          <cell r="J12">
            <v>117839</v>
          </cell>
          <cell r="M12">
            <v>9</v>
          </cell>
          <cell r="N12">
            <v>94115</v>
          </cell>
          <cell r="O12">
            <v>20571</v>
          </cell>
          <cell r="R12">
            <v>23</v>
          </cell>
          <cell r="S12">
            <v>153155</v>
          </cell>
          <cell r="T12">
            <v>39795</v>
          </cell>
        </row>
        <row r="13">
          <cell r="C13">
            <v>6</v>
          </cell>
          <cell r="D13">
            <v>79720</v>
          </cell>
          <cell r="E13">
            <v>45371</v>
          </cell>
          <cell r="H13">
            <v>35</v>
          </cell>
          <cell r="I13">
            <v>427190</v>
          </cell>
          <cell r="J13">
            <v>99178</v>
          </cell>
          <cell r="M13">
            <v>4</v>
          </cell>
          <cell r="N13">
            <v>39996</v>
          </cell>
          <cell r="O13">
            <v>6786</v>
          </cell>
          <cell r="R13">
            <v>21</v>
          </cell>
          <cell r="S13">
            <v>109445</v>
          </cell>
          <cell r="T13">
            <v>25166</v>
          </cell>
        </row>
        <row r="14">
          <cell r="C14">
            <v>3</v>
          </cell>
          <cell r="D14">
            <v>39610</v>
          </cell>
          <cell r="E14">
            <v>23265</v>
          </cell>
          <cell r="H14">
            <v>10</v>
          </cell>
          <cell r="I14">
            <v>135039</v>
          </cell>
          <cell r="J14">
            <v>32300</v>
          </cell>
          <cell r="M14">
            <v>1</v>
          </cell>
          <cell r="N14">
            <v>12243</v>
          </cell>
          <cell r="O14">
            <v>0</v>
          </cell>
          <cell r="R14">
            <v>7</v>
          </cell>
          <cell r="S14">
            <v>38261</v>
          </cell>
          <cell r="T14">
            <v>11247</v>
          </cell>
        </row>
        <row r="15">
          <cell r="C15">
            <v>3</v>
          </cell>
          <cell r="D15">
            <v>37645</v>
          </cell>
          <cell r="E15">
            <v>20039</v>
          </cell>
          <cell r="H15">
            <v>15</v>
          </cell>
          <cell r="I15">
            <v>212726</v>
          </cell>
          <cell r="J15">
            <v>52282</v>
          </cell>
          <cell r="M15">
            <v>4</v>
          </cell>
          <cell r="N15">
            <v>40714</v>
          </cell>
          <cell r="O15">
            <v>9889</v>
          </cell>
          <cell r="R15">
            <v>15</v>
          </cell>
          <cell r="S15">
            <v>85081</v>
          </cell>
          <cell r="T15">
            <v>14749</v>
          </cell>
        </row>
        <row r="16">
          <cell r="C16">
            <v>3</v>
          </cell>
          <cell r="D16">
            <v>57274</v>
          </cell>
          <cell r="E16">
            <v>37288</v>
          </cell>
          <cell r="H16">
            <v>13</v>
          </cell>
          <cell r="I16">
            <v>184881</v>
          </cell>
          <cell r="J16">
            <v>40751</v>
          </cell>
          <cell r="M16">
            <v>4</v>
          </cell>
          <cell r="N16">
            <v>38695</v>
          </cell>
          <cell r="O16">
            <v>13239</v>
          </cell>
          <cell r="R16">
            <v>13</v>
          </cell>
          <cell r="S16">
            <v>57601</v>
          </cell>
          <cell r="T16">
            <v>11908</v>
          </cell>
        </row>
        <row r="17">
          <cell r="C17">
            <v>3</v>
          </cell>
          <cell r="D17">
            <v>38101</v>
          </cell>
          <cell r="E17">
            <v>21756</v>
          </cell>
          <cell r="H17">
            <v>14</v>
          </cell>
          <cell r="I17">
            <v>121210</v>
          </cell>
          <cell r="J17">
            <v>1150</v>
          </cell>
          <cell r="M17">
            <v>5</v>
          </cell>
          <cell r="N17">
            <v>37673</v>
          </cell>
          <cell r="O17">
            <v>1000</v>
          </cell>
          <cell r="R17">
            <v>9</v>
          </cell>
          <cell r="S17">
            <v>42182</v>
          </cell>
          <cell r="T17">
            <v>5807</v>
          </cell>
        </row>
        <row r="18">
          <cell r="C18">
            <v>3</v>
          </cell>
          <cell r="D18">
            <v>39880</v>
          </cell>
          <cell r="E18">
            <v>23535</v>
          </cell>
          <cell r="H18">
            <v>22</v>
          </cell>
          <cell r="I18">
            <v>322763</v>
          </cell>
          <cell r="J18">
            <v>88753</v>
          </cell>
          <cell r="M18">
            <v>6</v>
          </cell>
          <cell r="N18">
            <v>87743</v>
          </cell>
          <cell r="O18">
            <v>10892</v>
          </cell>
          <cell r="R18">
            <v>20</v>
          </cell>
          <cell r="S18">
            <v>105077</v>
          </cell>
          <cell r="T18">
            <v>32930</v>
          </cell>
        </row>
        <row r="19">
          <cell r="C19">
            <v>2</v>
          </cell>
          <cell r="D19">
            <v>28894</v>
          </cell>
          <cell r="E19">
            <v>15176</v>
          </cell>
          <cell r="H19">
            <v>9</v>
          </cell>
          <cell r="I19">
            <v>121676</v>
          </cell>
          <cell r="J19">
            <v>5300</v>
          </cell>
          <cell r="M19">
            <v>4</v>
          </cell>
          <cell r="N19">
            <v>40491</v>
          </cell>
          <cell r="O19">
            <v>920</v>
          </cell>
          <cell r="R19">
            <v>11</v>
          </cell>
          <cell r="S19">
            <v>49743</v>
          </cell>
          <cell r="T19">
            <v>12421</v>
          </cell>
        </row>
        <row r="20">
          <cell r="C20">
            <v>1</v>
          </cell>
          <cell r="D20">
            <v>15604</v>
          </cell>
          <cell r="E20">
            <v>7738</v>
          </cell>
          <cell r="H20">
            <v>10</v>
          </cell>
          <cell r="I20">
            <v>130955</v>
          </cell>
          <cell r="J20">
            <v>41277</v>
          </cell>
          <cell r="M20">
            <v>1</v>
          </cell>
          <cell r="N20">
            <v>9921</v>
          </cell>
          <cell r="O20">
            <v>0</v>
          </cell>
          <cell r="R20">
            <v>8</v>
          </cell>
          <cell r="S20">
            <v>44683</v>
          </cell>
          <cell r="T20">
            <v>73211</v>
          </cell>
        </row>
        <row r="21">
          <cell r="C21">
            <v>1</v>
          </cell>
          <cell r="D21">
            <v>21803</v>
          </cell>
          <cell r="E21">
            <v>13338</v>
          </cell>
          <cell r="H21">
            <v>9</v>
          </cell>
          <cell r="I21">
            <v>132855</v>
          </cell>
          <cell r="J21">
            <v>36432</v>
          </cell>
          <cell r="M21">
            <v>1</v>
          </cell>
          <cell r="N21">
            <v>9474</v>
          </cell>
          <cell r="O21">
            <v>2667</v>
          </cell>
          <cell r="R21">
            <v>9</v>
          </cell>
          <cell r="S21">
            <v>57841</v>
          </cell>
          <cell r="T21">
            <v>18344</v>
          </cell>
        </row>
        <row r="22">
          <cell r="C22">
            <v>3</v>
          </cell>
          <cell r="D22">
            <v>70198</v>
          </cell>
          <cell r="E22">
            <v>48123</v>
          </cell>
          <cell r="H22">
            <v>16</v>
          </cell>
          <cell r="I22">
            <v>311855</v>
          </cell>
          <cell r="J22">
            <v>129933</v>
          </cell>
          <cell r="M22">
            <v>5</v>
          </cell>
          <cell r="N22">
            <v>54396</v>
          </cell>
          <cell r="O22">
            <v>13060</v>
          </cell>
          <cell r="R22">
            <v>13</v>
          </cell>
          <cell r="S22">
            <v>123072</v>
          </cell>
          <cell r="T22">
            <v>37259</v>
          </cell>
        </row>
        <row r="23">
          <cell r="C23">
            <v>46</v>
          </cell>
          <cell r="D23">
            <v>709206</v>
          </cell>
          <cell r="E23">
            <v>431268</v>
          </cell>
          <cell r="H23">
            <v>267</v>
          </cell>
          <cell r="I23">
            <v>3627239</v>
          </cell>
          <cell r="J23">
            <v>908463</v>
          </cell>
          <cell r="M23">
            <v>59</v>
          </cell>
          <cell r="N23">
            <v>639336</v>
          </cell>
          <cell r="O23">
            <v>113032</v>
          </cell>
          <cell r="R23">
            <v>224</v>
          </cell>
          <cell r="S23">
            <v>1274311</v>
          </cell>
          <cell r="T23">
            <v>396689</v>
          </cell>
        </row>
      </sheetData>
      <sheetData sheetId="31">
        <row r="9">
          <cell r="C9">
            <v>4</v>
          </cell>
          <cell r="D9">
            <v>76281</v>
          </cell>
          <cell r="E9">
            <v>47930</v>
          </cell>
          <cell r="H9">
            <v>25</v>
          </cell>
          <cell r="I9">
            <v>398021</v>
          </cell>
          <cell r="K9">
            <v>42195</v>
          </cell>
          <cell r="N9">
            <v>3</v>
          </cell>
          <cell r="O9">
            <v>38108</v>
          </cell>
          <cell r="P9">
            <v>8120</v>
          </cell>
          <cell r="S9">
            <v>25</v>
          </cell>
          <cell r="T9">
            <v>152204</v>
          </cell>
          <cell r="U9">
            <v>50277</v>
          </cell>
        </row>
        <row r="10">
          <cell r="C10">
            <v>2</v>
          </cell>
          <cell r="D10">
            <v>30682</v>
          </cell>
          <cell r="E10">
            <v>16071</v>
          </cell>
          <cell r="H10">
            <v>12</v>
          </cell>
          <cell r="I10">
            <v>173520</v>
          </cell>
          <cell r="K10">
            <v>24576</v>
          </cell>
          <cell r="N10">
            <v>1</v>
          </cell>
          <cell r="O10">
            <v>12107</v>
          </cell>
          <cell r="P10">
            <v>900</v>
          </cell>
          <cell r="S10">
            <v>7</v>
          </cell>
          <cell r="T10">
            <v>42574</v>
          </cell>
          <cell r="U10">
            <v>7202</v>
          </cell>
        </row>
        <row r="11">
          <cell r="C11">
            <v>7</v>
          </cell>
          <cell r="D11">
            <v>208895</v>
          </cell>
          <cell r="E11">
            <v>166257</v>
          </cell>
          <cell r="H11">
            <v>41</v>
          </cell>
          <cell r="I11">
            <v>738948</v>
          </cell>
          <cell r="K11">
            <v>248199</v>
          </cell>
          <cell r="N11">
            <v>7</v>
          </cell>
          <cell r="O11">
            <v>100103</v>
          </cell>
          <cell r="P11">
            <v>34360</v>
          </cell>
          <cell r="S11">
            <v>31</v>
          </cell>
          <cell r="T11">
            <v>207530</v>
          </cell>
          <cell r="U11">
            <v>87342</v>
          </cell>
        </row>
        <row r="12">
          <cell r="C12">
            <v>4</v>
          </cell>
          <cell r="D12">
            <v>126474</v>
          </cell>
          <cell r="E12">
            <v>10156</v>
          </cell>
          <cell r="H12">
            <v>27</v>
          </cell>
          <cell r="I12">
            <v>908076</v>
          </cell>
          <cell r="K12">
            <v>483941</v>
          </cell>
          <cell r="N12">
            <v>9</v>
          </cell>
          <cell r="O12">
            <v>244313</v>
          </cell>
          <cell r="P12">
            <v>187654</v>
          </cell>
          <cell r="S12">
            <v>20</v>
          </cell>
          <cell r="T12">
            <v>223461</v>
          </cell>
          <cell r="U12">
            <v>126411</v>
          </cell>
        </row>
        <row r="13">
          <cell r="C13">
            <v>6</v>
          </cell>
          <cell r="D13">
            <v>109320</v>
          </cell>
          <cell r="E13">
            <v>70990</v>
          </cell>
          <cell r="H13">
            <v>28</v>
          </cell>
          <cell r="I13">
            <v>437436</v>
          </cell>
          <cell r="K13">
            <v>113141</v>
          </cell>
          <cell r="N13">
            <v>3</v>
          </cell>
          <cell r="O13">
            <v>20896</v>
          </cell>
          <cell r="P13">
            <v>1440</v>
          </cell>
          <cell r="S13">
            <v>17</v>
          </cell>
          <cell r="T13">
            <v>98852</v>
          </cell>
          <cell r="U13">
            <v>24449</v>
          </cell>
        </row>
        <row r="14">
          <cell r="C14">
            <v>3</v>
          </cell>
          <cell r="D14">
            <v>59660</v>
          </cell>
          <cell r="E14">
            <v>42251</v>
          </cell>
          <cell r="H14">
            <v>10</v>
          </cell>
          <cell r="I14">
            <v>180994</v>
          </cell>
          <cell r="K14">
            <v>40857</v>
          </cell>
          <cell r="N14">
            <v>1</v>
          </cell>
          <cell r="O14">
            <v>11864</v>
          </cell>
          <cell r="P14">
            <v>500</v>
          </cell>
          <cell r="S14">
            <v>7</v>
          </cell>
          <cell r="T14">
            <v>40139</v>
          </cell>
          <cell r="U14">
            <v>11512</v>
          </cell>
        </row>
        <row r="15">
          <cell r="C15">
            <v>3</v>
          </cell>
          <cell r="D15">
            <v>69004</v>
          </cell>
          <cell r="E15">
            <v>50255</v>
          </cell>
          <cell r="H15">
            <v>14</v>
          </cell>
          <cell r="I15">
            <v>332071</v>
          </cell>
          <cell r="K15">
            <v>134337</v>
          </cell>
          <cell r="N15">
            <v>4</v>
          </cell>
          <cell r="O15">
            <v>54248</v>
          </cell>
          <cell r="P15">
            <v>25287</v>
          </cell>
          <cell r="S15">
            <v>9</v>
          </cell>
          <cell r="T15">
            <v>70786</v>
          </cell>
          <cell r="U15">
            <v>25262</v>
          </cell>
        </row>
        <row r="16">
          <cell r="C16">
            <v>3</v>
          </cell>
          <cell r="D16">
            <v>63452</v>
          </cell>
          <cell r="E16">
            <v>42169</v>
          </cell>
          <cell r="H16">
            <v>12</v>
          </cell>
          <cell r="I16">
            <v>287689</v>
          </cell>
          <cell r="K16">
            <v>102790</v>
          </cell>
          <cell r="N16">
            <v>4</v>
          </cell>
          <cell r="O16">
            <v>52126</v>
          </cell>
          <cell r="P16">
            <v>27380</v>
          </cell>
          <cell r="S16">
            <v>9</v>
          </cell>
          <cell r="T16">
            <v>70748</v>
          </cell>
          <cell r="U16">
            <v>29388</v>
          </cell>
        </row>
        <row r="17">
          <cell r="C17">
            <v>3</v>
          </cell>
          <cell r="D17">
            <v>35931</v>
          </cell>
          <cell r="E17">
            <v>18522</v>
          </cell>
          <cell r="H17">
            <v>15</v>
          </cell>
          <cell r="I17">
            <v>162412</v>
          </cell>
          <cell r="K17">
            <v>0</v>
          </cell>
          <cell r="N17">
            <v>1</v>
          </cell>
          <cell r="O17">
            <v>7026</v>
          </cell>
          <cell r="P17">
            <v>0</v>
          </cell>
          <cell r="S17">
            <v>9</v>
          </cell>
          <cell r="T17">
            <v>47995</v>
          </cell>
          <cell r="U17">
            <v>14570</v>
          </cell>
        </row>
        <row r="18">
          <cell r="C18">
            <v>3</v>
          </cell>
          <cell r="D18">
            <v>81658</v>
          </cell>
          <cell r="E18">
            <v>64249</v>
          </cell>
          <cell r="H18">
            <v>18</v>
          </cell>
          <cell r="I18">
            <v>467103</v>
          </cell>
          <cell r="K18">
            <v>237606</v>
          </cell>
          <cell r="N18">
            <v>5</v>
          </cell>
          <cell r="O18">
            <v>86987</v>
          </cell>
          <cell r="P18">
            <v>59350</v>
          </cell>
          <cell r="S18">
            <v>15</v>
          </cell>
          <cell r="T18">
            <v>92986</v>
          </cell>
          <cell r="U18">
            <v>38656</v>
          </cell>
        </row>
        <row r="19">
          <cell r="C19">
            <v>2</v>
          </cell>
          <cell r="D19">
            <v>32185.58</v>
          </cell>
          <cell r="E19">
            <v>20372</v>
          </cell>
          <cell r="H19">
            <v>9</v>
          </cell>
          <cell r="I19">
            <v>182301</v>
          </cell>
          <cell r="K19">
            <v>29793</v>
          </cell>
          <cell r="N19">
            <v>2</v>
          </cell>
          <cell r="O19">
            <v>18295</v>
          </cell>
          <cell r="P19">
            <v>3820</v>
          </cell>
          <cell r="S19">
            <v>9</v>
          </cell>
          <cell r="T19">
            <v>51519.83</v>
          </cell>
          <cell r="U19">
            <v>16547</v>
          </cell>
        </row>
        <row r="20">
          <cell r="C20">
            <v>1</v>
          </cell>
          <cell r="D20">
            <v>25267</v>
          </cell>
          <cell r="E20">
            <v>16889</v>
          </cell>
          <cell r="H20">
            <v>10</v>
          </cell>
          <cell r="I20">
            <v>186849</v>
          </cell>
          <cell r="K20">
            <v>73962</v>
          </cell>
          <cell r="N20">
            <v>1</v>
          </cell>
          <cell r="O20">
            <v>12253</v>
          </cell>
          <cell r="P20">
            <v>2550</v>
          </cell>
          <cell r="S20">
            <v>7</v>
          </cell>
          <cell r="T20">
            <v>46791</v>
          </cell>
          <cell r="U20">
            <v>12479</v>
          </cell>
        </row>
        <row r="21">
          <cell r="C21">
            <v>1</v>
          </cell>
          <cell r="D21">
            <v>25026</v>
          </cell>
          <cell r="E21">
            <v>16010</v>
          </cell>
          <cell r="H21">
            <v>10</v>
          </cell>
          <cell r="I21">
            <v>196498</v>
          </cell>
          <cell r="K21">
            <v>61320</v>
          </cell>
          <cell r="N21">
            <v>1</v>
          </cell>
          <cell r="O21">
            <v>14735</v>
          </cell>
          <cell r="P21">
            <v>1763</v>
          </cell>
          <cell r="S21">
            <v>8</v>
          </cell>
          <cell r="T21">
            <v>64624</v>
          </cell>
          <cell r="U21">
            <v>22450</v>
          </cell>
        </row>
        <row r="22">
          <cell r="C22">
            <v>3</v>
          </cell>
          <cell r="D22">
            <v>52726</v>
          </cell>
          <cell r="E22">
            <v>33976</v>
          </cell>
          <cell r="H22">
            <v>14</v>
          </cell>
          <cell r="I22">
            <v>222729</v>
          </cell>
          <cell r="K22">
            <v>38458</v>
          </cell>
          <cell r="N22">
            <v>2</v>
          </cell>
          <cell r="O22">
            <v>27076</v>
          </cell>
          <cell r="P22">
            <v>5760</v>
          </cell>
          <cell r="S22">
            <v>12</v>
          </cell>
          <cell r="T22">
            <v>94313</v>
          </cell>
          <cell r="U22">
            <v>29739</v>
          </cell>
        </row>
        <row r="23">
          <cell r="C23">
            <v>45</v>
          </cell>
          <cell r="D23">
            <v>996561.58</v>
          </cell>
          <cell r="E23">
            <v>616097</v>
          </cell>
          <cell r="H23">
            <v>245</v>
          </cell>
          <cell r="I23">
            <v>4874647</v>
          </cell>
          <cell r="K23">
            <v>1631175</v>
          </cell>
          <cell r="N23">
            <v>44</v>
          </cell>
          <cell r="O23">
            <v>700137</v>
          </cell>
          <cell r="P23">
            <v>358884</v>
          </cell>
          <cell r="S23">
            <v>185</v>
          </cell>
          <cell r="T23">
            <v>1304522.83</v>
          </cell>
          <cell r="U23">
            <v>496284</v>
          </cell>
        </row>
      </sheetData>
      <sheetData sheetId="34">
        <row r="9">
          <cell r="C9">
            <v>5</v>
          </cell>
          <cell r="D9">
            <v>78988</v>
          </cell>
          <cell r="E9">
            <v>50978</v>
          </cell>
          <cell r="H9">
            <v>30</v>
          </cell>
          <cell r="I9">
            <v>431609</v>
          </cell>
          <cell r="J9">
            <v>72877</v>
          </cell>
          <cell r="M9">
            <v>4</v>
          </cell>
          <cell r="N9">
            <v>54103</v>
          </cell>
          <cell r="O9">
            <v>11062</v>
          </cell>
          <cell r="R9">
            <v>29</v>
          </cell>
          <cell r="S9">
            <v>178678</v>
          </cell>
          <cell r="T9">
            <v>54480</v>
          </cell>
        </row>
        <row r="10">
          <cell r="C10">
            <v>3</v>
          </cell>
          <cell r="D10">
            <v>26157</v>
          </cell>
          <cell r="E10">
            <v>8346</v>
          </cell>
          <cell r="H10">
            <v>10</v>
          </cell>
          <cell r="I10">
            <v>185713</v>
          </cell>
          <cell r="J10">
            <v>16212</v>
          </cell>
          <cell r="M10">
            <v>2</v>
          </cell>
          <cell r="N10">
            <v>21753</v>
          </cell>
          <cell r="O10">
            <v>161</v>
          </cell>
          <cell r="R10">
            <v>9</v>
          </cell>
          <cell r="S10">
            <v>44764</v>
          </cell>
          <cell r="T10">
            <v>6533</v>
          </cell>
        </row>
        <row r="11">
          <cell r="C11">
            <v>7</v>
          </cell>
          <cell r="D11">
            <v>113794</v>
          </cell>
          <cell r="E11">
            <v>91033</v>
          </cell>
          <cell r="H11">
            <v>44</v>
          </cell>
          <cell r="I11">
            <v>291295</v>
          </cell>
          <cell r="J11">
            <v>148735</v>
          </cell>
          <cell r="M11">
            <v>7</v>
          </cell>
          <cell r="N11">
            <v>76728</v>
          </cell>
          <cell r="O11">
            <v>25835</v>
          </cell>
          <cell r="R11">
            <v>40</v>
          </cell>
          <cell r="S11">
            <v>203204</v>
          </cell>
          <cell r="T11">
            <v>48935</v>
          </cell>
        </row>
        <row r="12">
          <cell r="C12">
            <v>4</v>
          </cell>
          <cell r="D12">
            <v>78758</v>
          </cell>
          <cell r="E12">
            <v>48935</v>
          </cell>
          <cell r="H12">
            <v>30</v>
          </cell>
          <cell r="I12">
            <v>511503</v>
          </cell>
          <cell r="J12">
            <v>101147</v>
          </cell>
          <cell r="M12">
            <v>8</v>
          </cell>
          <cell r="N12">
            <v>102864</v>
          </cell>
          <cell r="O12">
            <v>22475</v>
          </cell>
          <cell r="R12">
            <v>23</v>
          </cell>
          <cell r="S12">
            <v>143867</v>
          </cell>
          <cell r="T12">
            <v>41154</v>
          </cell>
        </row>
        <row r="13">
          <cell r="C13">
            <v>6</v>
          </cell>
          <cell r="D13">
            <v>84735</v>
          </cell>
          <cell r="E13">
            <v>47679</v>
          </cell>
          <cell r="H13">
            <v>35</v>
          </cell>
          <cell r="I13">
            <v>339490</v>
          </cell>
          <cell r="J13">
            <v>51142</v>
          </cell>
          <cell r="M13">
            <v>4</v>
          </cell>
          <cell r="N13">
            <v>42756</v>
          </cell>
          <cell r="O13">
            <v>6786</v>
          </cell>
          <cell r="R13">
            <v>21</v>
          </cell>
          <cell r="S13">
            <v>114836</v>
          </cell>
          <cell r="T13">
            <v>20671</v>
          </cell>
        </row>
        <row r="14">
          <cell r="C14">
            <v>3</v>
          </cell>
          <cell r="D14">
            <v>42374</v>
          </cell>
          <cell r="E14">
            <v>25050</v>
          </cell>
          <cell r="H14">
            <v>10</v>
          </cell>
          <cell r="I14">
            <v>194027</v>
          </cell>
          <cell r="J14">
            <v>20232</v>
          </cell>
          <cell r="M14">
            <v>1</v>
          </cell>
          <cell r="N14">
            <v>11926</v>
          </cell>
          <cell r="O14">
            <v>0</v>
          </cell>
          <cell r="R14">
            <v>7</v>
          </cell>
          <cell r="S14">
            <v>39972</v>
          </cell>
          <cell r="T14">
            <v>11514</v>
          </cell>
        </row>
        <row r="15">
          <cell r="H15">
            <v>14</v>
          </cell>
          <cell r="I15">
            <v>110792</v>
          </cell>
          <cell r="J15">
            <v>58484</v>
          </cell>
        </row>
        <row r="16">
          <cell r="C16">
            <v>3</v>
          </cell>
          <cell r="D16">
            <v>59876</v>
          </cell>
          <cell r="E16">
            <v>37287</v>
          </cell>
          <cell r="H16">
            <v>12</v>
          </cell>
          <cell r="I16">
            <v>326130</v>
          </cell>
          <cell r="J16">
            <v>41427</v>
          </cell>
          <cell r="M16">
            <v>3</v>
          </cell>
          <cell r="N16">
            <v>37983</v>
          </cell>
          <cell r="O16">
            <v>10010</v>
          </cell>
          <cell r="R16">
            <v>9</v>
          </cell>
          <cell r="S16">
            <v>50174</v>
          </cell>
          <cell r="T16">
            <v>11473</v>
          </cell>
        </row>
        <row r="17">
          <cell r="H17">
            <v>14</v>
          </cell>
          <cell r="I17">
            <v>173913</v>
          </cell>
          <cell r="J17">
            <v>0</v>
          </cell>
        </row>
        <row r="18">
          <cell r="H18">
            <v>22</v>
          </cell>
          <cell r="I18">
            <v>202739</v>
          </cell>
          <cell r="J18">
            <v>63850</v>
          </cell>
        </row>
        <row r="19">
          <cell r="C19">
            <v>2</v>
          </cell>
          <cell r="D19">
            <v>29736</v>
          </cell>
          <cell r="E19">
            <v>16252</v>
          </cell>
          <cell r="H19">
            <v>9</v>
          </cell>
          <cell r="I19">
            <v>65991</v>
          </cell>
          <cell r="J19">
            <v>4400</v>
          </cell>
          <cell r="N19">
            <v>0</v>
          </cell>
          <cell r="O19">
            <v>0</v>
          </cell>
          <cell r="R19">
            <v>11</v>
          </cell>
          <cell r="S19">
            <v>61601</v>
          </cell>
          <cell r="T19">
            <v>11397</v>
          </cell>
        </row>
        <row r="20">
          <cell r="C20">
            <v>1</v>
          </cell>
          <cell r="D20">
            <v>16452</v>
          </cell>
          <cell r="E20">
            <v>8074</v>
          </cell>
          <cell r="H20">
            <v>10</v>
          </cell>
          <cell r="I20">
            <v>164889</v>
          </cell>
          <cell r="J20">
            <v>66876</v>
          </cell>
          <cell r="M20">
            <v>1</v>
          </cell>
          <cell r="N20">
            <v>12466</v>
          </cell>
          <cell r="O20">
            <v>0</v>
          </cell>
          <cell r="R20">
            <v>8</v>
          </cell>
          <cell r="S20">
            <v>49562</v>
          </cell>
          <cell r="T20">
            <v>9140</v>
          </cell>
        </row>
        <row r="21">
          <cell r="C21">
            <v>1</v>
          </cell>
          <cell r="D21">
            <v>22374</v>
          </cell>
          <cell r="E21">
            <v>14205</v>
          </cell>
          <cell r="H21">
            <v>9</v>
          </cell>
          <cell r="I21">
            <v>165003</v>
          </cell>
          <cell r="J21">
            <v>30384</v>
          </cell>
          <cell r="M21">
            <v>1</v>
          </cell>
          <cell r="N21">
            <v>10134</v>
          </cell>
          <cell r="O21">
            <v>2667</v>
          </cell>
          <cell r="R21">
            <v>9</v>
          </cell>
          <cell r="S21">
            <v>57669</v>
          </cell>
          <cell r="T21">
            <v>15844</v>
          </cell>
        </row>
        <row r="22">
          <cell r="C22">
            <v>2</v>
          </cell>
          <cell r="D22">
            <v>48856</v>
          </cell>
          <cell r="E22">
            <v>33215</v>
          </cell>
          <cell r="H22">
            <v>16</v>
          </cell>
          <cell r="I22">
            <v>443522</v>
          </cell>
          <cell r="J22">
            <v>63742</v>
          </cell>
          <cell r="M22">
            <v>4</v>
          </cell>
          <cell r="N22">
            <v>40528</v>
          </cell>
          <cell r="O22">
            <v>9530</v>
          </cell>
          <cell r="R22">
            <v>13</v>
          </cell>
          <cell r="S22">
            <v>134171</v>
          </cell>
          <cell r="T22">
            <v>30111</v>
          </cell>
        </row>
        <row r="23">
          <cell r="C23">
            <v>37</v>
          </cell>
          <cell r="D23">
            <v>602100</v>
          </cell>
          <cell r="E23">
            <v>381054</v>
          </cell>
          <cell r="H23">
            <v>265</v>
          </cell>
          <cell r="I23">
            <v>3606616</v>
          </cell>
          <cell r="J23">
            <v>739508</v>
          </cell>
          <cell r="M23">
            <v>35</v>
          </cell>
          <cell r="N23">
            <v>411241</v>
          </cell>
          <cell r="O23">
            <v>88526</v>
          </cell>
          <cell r="R23">
            <v>179</v>
          </cell>
          <cell r="S23">
            <v>1078498</v>
          </cell>
          <cell r="T23">
            <v>261252</v>
          </cell>
        </row>
      </sheetData>
      <sheetData sheetId="35">
        <row r="9">
          <cell r="C9">
            <v>5</v>
          </cell>
          <cell r="D9">
            <v>78988</v>
          </cell>
          <cell r="E9">
            <v>50978</v>
          </cell>
          <cell r="H9">
            <v>30</v>
          </cell>
          <cell r="I9">
            <v>450300</v>
          </cell>
          <cell r="J9">
            <v>114475</v>
          </cell>
          <cell r="M9">
            <v>4</v>
          </cell>
          <cell r="N9">
            <v>54103</v>
          </cell>
          <cell r="O9">
            <v>11062</v>
          </cell>
          <cell r="R9">
            <v>29</v>
          </cell>
          <cell r="S9">
            <v>178678</v>
          </cell>
          <cell r="T9">
            <v>54480</v>
          </cell>
        </row>
        <row r="10">
          <cell r="C10">
            <v>3</v>
          </cell>
          <cell r="D10">
            <v>26157</v>
          </cell>
          <cell r="E10">
            <v>8346</v>
          </cell>
          <cell r="H10">
            <v>10</v>
          </cell>
          <cell r="I10">
            <v>133663</v>
          </cell>
          <cell r="J10">
            <v>3913</v>
          </cell>
          <cell r="M10">
            <v>2</v>
          </cell>
          <cell r="N10">
            <v>16753</v>
          </cell>
          <cell r="O10">
            <v>161</v>
          </cell>
          <cell r="R10">
            <v>9</v>
          </cell>
          <cell r="S10">
            <v>44764</v>
          </cell>
          <cell r="T10">
            <v>6533</v>
          </cell>
        </row>
        <row r="11">
          <cell r="C11">
            <v>7</v>
          </cell>
          <cell r="D11">
            <v>133794</v>
          </cell>
          <cell r="E11">
            <v>91033</v>
          </cell>
          <cell r="H11">
            <v>44</v>
          </cell>
          <cell r="I11">
            <v>579088</v>
          </cell>
          <cell r="J11">
            <v>148735</v>
          </cell>
          <cell r="M11">
            <v>7</v>
          </cell>
          <cell r="N11">
            <v>96728</v>
          </cell>
          <cell r="O11">
            <v>25835</v>
          </cell>
          <cell r="R11">
            <v>40</v>
          </cell>
          <cell r="S11">
            <v>213103</v>
          </cell>
          <cell r="T11">
            <v>48935</v>
          </cell>
        </row>
        <row r="12">
          <cell r="C12">
            <v>4</v>
          </cell>
          <cell r="D12">
            <v>78758</v>
          </cell>
          <cell r="E12">
            <v>48935</v>
          </cell>
          <cell r="H12">
            <v>30</v>
          </cell>
          <cell r="I12">
            <v>495906</v>
          </cell>
          <cell r="J12">
            <v>121576</v>
          </cell>
          <cell r="M12">
            <v>8</v>
          </cell>
          <cell r="N12">
            <v>92864</v>
          </cell>
          <cell r="O12">
            <v>22475</v>
          </cell>
          <cell r="R12">
            <v>23</v>
          </cell>
          <cell r="S12">
            <v>143867</v>
          </cell>
          <cell r="T12">
            <v>41154</v>
          </cell>
        </row>
        <row r="13">
          <cell r="C13">
            <v>6</v>
          </cell>
          <cell r="D13">
            <v>84735</v>
          </cell>
          <cell r="E13">
            <v>47679</v>
          </cell>
          <cell r="H13">
            <v>35</v>
          </cell>
          <cell r="I13">
            <v>453536</v>
          </cell>
          <cell r="J13">
            <v>88975</v>
          </cell>
          <cell r="M13">
            <v>4</v>
          </cell>
          <cell r="N13">
            <v>42756</v>
          </cell>
          <cell r="O13">
            <v>6786</v>
          </cell>
          <cell r="R13">
            <v>21</v>
          </cell>
          <cell r="S13">
            <v>114838</v>
          </cell>
          <cell r="T13">
            <v>20671</v>
          </cell>
        </row>
        <row r="14">
          <cell r="C14">
            <v>3</v>
          </cell>
          <cell r="D14">
            <v>42374</v>
          </cell>
          <cell r="E14">
            <v>25050</v>
          </cell>
          <cell r="H14">
            <v>10</v>
          </cell>
          <cell r="I14">
            <v>155414</v>
          </cell>
          <cell r="J14">
            <v>20197</v>
          </cell>
          <cell r="M14">
            <v>1</v>
          </cell>
          <cell r="N14">
            <v>13926</v>
          </cell>
          <cell r="O14">
            <v>0</v>
          </cell>
          <cell r="R14">
            <v>7</v>
          </cell>
          <cell r="S14">
            <v>39972</v>
          </cell>
          <cell r="T14">
            <v>11514</v>
          </cell>
        </row>
        <row r="15">
          <cell r="C15">
            <v>3</v>
          </cell>
          <cell r="D15">
            <v>40247</v>
          </cell>
          <cell r="E15">
            <v>21348</v>
          </cell>
          <cell r="H15">
            <v>15</v>
          </cell>
          <cell r="I15">
            <v>282991</v>
          </cell>
          <cell r="J15">
            <v>49724</v>
          </cell>
          <cell r="M15">
            <v>4</v>
          </cell>
          <cell r="N15">
            <v>43368</v>
          </cell>
          <cell r="O15">
            <v>3485</v>
          </cell>
          <cell r="R15">
            <v>15</v>
          </cell>
          <cell r="S15">
            <v>86894</v>
          </cell>
          <cell r="T15">
            <v>14837</v>
          </cell>
        </row>
        <row r="16">
          <cell r="C16">
            <v>3</v>
          </cell>
          <cell r="D16">
            <v>59876</v>
          </cell>
          <cell r="E16">
            <v>37287</v>
          </cell>
          <cell r="H16">
            <v>12</v>
          </cell>
          <cell r="I16">
            <v>187884</v>
          </cell>
          <cell r="J16">
            <v>41427</v>
          </cell>
          <cell r="M16">
            <v>4</v>
          </cell>
          <cell r="N16">
            <v>42983</v>
          </cell>
          <cell r="O16">
            <v>10010</v>
          </cell>
          <cell r="R16">
            <v>9</v>
          </cell>
          <cell r="S16">
            <v>50174</v>
          </cell>
          <cell r="T16">
            <v>11473</v>
          </cell>
        </row>
        <row r="17">
          <cell r="C17">
            <v>3</v>
          </cell>
          <cell r="D17">
            <v>39736</v>
          </cell>
          <cell r="E17">
            <v>22326</v>
          </cell>
          <cell r="H17">
            <v>14</v>
          </cell>
          <cell r="I17">
            <v>129242</v>
          </cell>
          <cell r="J17">
            <v>1150</v>
          </cell>
          <cell r="M17">
            <v>5</v>
          </cell>
          <cell r="N17">
            <v>40137</v>
          </cell>
          <cell r="O17">
            <v>1000</v>
          </cell>
          <cell r="R17">
            <v>9</v>
          </cell>
          <cell r="S17">
            <v>48343</v>
          </cell>
          <cell r="T17">
            <v>10848</v>
          </cell>
        </row>
        <row r="18">
          <cell r="C18">
            <v>3</v>
          </cell>
          <cell r="D18">
            <v>42479</v>
          </cell>
          <cell r="E18">
            <v>25167</v>
          </cell>
          <cell r="H18">
            <v>22</v>
          </cell>
          <cell r="I18">
            <v>386203</v>
          </cell>
          <cell r="J18">
            <v>63850</v>
          </cell>
          <cell r="M18">
            <v>6</v>
          </cell>
          <cell r="N18">
            <v>67244</v>
          </cell>
          <cell r="O18">
            <v>11753</v>
          </cell>
          <cell r="R18">
            <v>22</v>
          </cell>
          <cell r="S18">
            <v>110174</v>
          </cell>
          <cell r="T18">
            <v>28421</v>
          </cell>
        </row>
        <row r="19">
          <cell r="C19">
            <v>2</v>
          </cell>
          <cell r="D19">
            <v>39736</v>
          </cell>
          <cell r="E19">
            <v>16252</v>
          </cell>
          <cell r="H19">
            <v>9</v>
          </cell>
          <cell r="I19">
            <v>137594</v>
          </cell>
          <cell r="J19">
            <v>4400</v>
          </cell>
          <cell r="M19">
            <v>4</v>
          </cell>
          <cell r="N19">
            <v>41750</v>
          </cell>
          <cell r="O19">
            <v>2704</v>
          </cell>
          <cell r="R19">
            <v>11</v>
          </cell>
          <cell r="S19">
            <v>91601</v>
          </cell>
          <cell r="T19">
            <v>11397</v>
          </cell>
        </row>
        <row r="20">
          <cell r="C20">
            <v>1</v>
          </cell>
          <cell r="D20">
            <v>16452</v>
          </cell>
          <cell r="E20">
            <v>8074</v>
          </cell>
          <cell r="H20">
            <v>10</v>
          </cell>
          <cell r="I20">
            <v>134698</v>
          </cell>
          <cell r="J20">
            <v>41275</v>
          </cell>
          <cell r="M20">
            <v>1</v>
          </cell>
          <cell r="N20">
            <v>10466</v>
          </cell>
          <cell r="O20">
            <v>0</v>
          </cell>
          <cell r="R20">
            <v>8</v>
          </cell>
          <cell r="S20">
            <v>47587</v>
          </cell>
          <cell r="T20">
            <v>9140</v>
          </cell>
        </row>
        <row r="21">
          <cell r="C21">
            <v>1</v>
          </cell>
          <cell r="D21">
            <v>22374</v>
          </cell>
          <cell r="E21">
            <v>14205</v>
          </cell>
          <cell r="H21">
            <v>9</v>
          </cell>
          <cell r="I21">
            <v>155362</v>
          </cell>
          <cell r="J21">
            <v>36477</v>
          </cell>
          <cell r="M21">
            <v>1</v>
          </cell>
          <cell r="N21">
            <v>12134</v>
          </cell>
          <cell r="O21">
            <v>2667</v>
          </cell>
          <cell r="R21">
            <v>9</v>
          </cell>
          <cell r="S21">
            <v>57669</v>
          </cell>
          <cell r="T21">
            <v>15844</v>
          </cell>
        </row>
        <row r="22">
          <cell r="C22">
            <v>2</v>
          </cell>
          <cell r="D22">
            <v>48856</v>
          </cell>
          <cell r="E22">
            <v>33215</v>
          </cell>
          <cell r="H22">
            <v>16</v>
          </cell>
          <cell r="I22">
            <v>460583</v>
          </cell>
          <cell r="J22">
            <v>154573</v>
          </cell>
          <cell r="M22">
            <v>4</v>
          </cell>
          <cell r="N22">
            <v>37510</v>
          </cell>
          <cell r="O22">
            <v>9530</v>
          </cell>
          <cell r="R22">
            <v>13</v>
          </cell>
          <cell r="S22">
            <v>133169</v>
          </cell>
          <cell r="T22">
            <v>30111</v>
          </cell>
        </row>
        <row r="23">
          <cell r="C23">
            <v>46</v>
          </cell>
          <cell r="D23">
            <v>754562</v>
          </cell>
          <cell r="E23">
            <v>449895</v>
          </cell>
          <cell r="H23">
            <v>266</v>
          </cell>
          <cell r="I23">
            <v>4142464</v>
          </cell>
          <cell r="J23">
            <v>890747</v>
          </cell>
          <cell r="M23">
            <v>55</v>
          </cell>
          <cell r="N23">
            <v>612722</v>
          </cell>
          <cell r="O23">
            <v>107468</v>
          </cell>
          <cell r="R23">
            <v>225</v>
          </cell>
          <cell r="S23">
            <v>1360833</v>
          </cell>
          <cell r="T23">
            <v>315358</v>
          </cell>
        </row>
      </sheetData>
      <sheetData sheetId="40">
        <row r="9">
          <cell r="C9">
            <v>17</v>
          </cell>
          <cell r="D9">
            <v>208537</v>
          </cell>
          <cell r="E9">
            <v>117719</v>
          </cell>
          <cell r="H9">
            <v>120</v>
          </cell>
          <cell r="I9">
            <v>1491374</v>
          </cell>
          <cell r="J9">
            <v>302268</v>
          </cell>
          <cell r="N9">
            <v>14</v>
          </cell>
          <cell r="O9">
            <v>128940</v>
          </cell>
          <cell r="P9">
            <v>47392</v>
          </cell>
          <cell r="S9">
            <v>135</v>
          </cell>
          <cell r="T9">
            <v>707978</v>
          </cell>
          <cell r="U9">
            <v>95792</v>
          </cell>
        </row>
        <row r="10">
          <cell r="C10">
            <v>11</v>
          </cell>
          <cell r="D10">
            <v>118570</v>
          </cell>
          <cell r="E10">
            <v>28505</v>
          </cell>
          <cell r="H10">
            <v>42</v>
          </cell>
          <cell r="I10">
            <v>510493</v>
          </cell>
          <cell r="J10">
            <v>22332</v>
          </cell>
          <cell r="N10">
            <v>8</v>
          </cell>
          <cell r="O10">
            <v>51879</v>
          </cell>
          <cell r="P10">
            <v>11544</v>
          </cell>
          <cell r="S10">
            <v>44</v>
          </cell>
          <cell r="T10">
            <v>231347</v>
          </cell>
          <cell r="U10">
            <v>35233</v>
          </cell>
        </row>
        <row r="11">
          <cell r="C11">
            <v>22</v>
          </cell>
          <cell r="D11">
            <v>410041</v>
          </cell>
          <cell r="E11">
            <v>231793</v>
          </cell>
          <cell r="H11">
            <v>176</v>
          </cell>
          <cell r="I11">
            <v>2420466</v>
          </cell>
          <cell r="J11">
            <v>613233</v>
          </cell>
          <cell r="N11">
            <v>34</v>
          </cell>
          <cell r="O11">
            <v>388185</v>
          </cell>
          <cell r="P11">
            <v>135449</v>
          </cell>
          <cell r="S11">
            <v>160</v>
          </cell>
          <cell r="T11">
            <v>833756</v>
          </cell>
          <cell r="U11">
            <v>203240</v>
          </cell>
        </row>
        <row r="12">
          <cell r="C12">
            <v>16</v>
          </cell>
          <cell r="D12">
            <v>277115</v>
          </cell>
          <cell r="E12">
            <v>154744</v>
          </cell>
          <cell r="H12">
            <v>123</v>
          </cell>
          <cell r="I12">
            <v>1844991</v>
          </cell>
          <cell r="J12">
            <v>446141</v>
          </cell>
          <cell r="N12">
            <v>37</v>
          </cell>
          <cell r="O12">
            <v>378834</v>
          </cell>
          <cell r="P12">
            <v>96960</v>
          </cell>
          <cell r="S12">
            <v>84</v>
          </cell>
          <cell r="T12">
            <v>626028</v>
          </cell>
          <cell r="U12">
            <v>163969</v>
          </cell>
        </row>
        <row r="13">
          <cell r="C13">
            <v>22</v>
          </cell>
          <cell r="D13">
            <v>323300</v>
          </cell>
          <cell r="E13">
            <v>187946</v>
          </cell>
          <cell r="H13">
            <v>143</v>
          </cell>
          <cell r="I13">
            <v>1708011</v>
          </cell>
          <cell r="J13">
            <v>392404</v>
          </cell>
          <cell r="N13">
            <v>22</v>
          </cell>
          <cell r="O13">
            <v>198038</v>
          </cell>
          <cell r="P13">
            <v>60958</v>
          </cell>
          <cell r="S13">
            <v>114</v>
          </cell>
          <cell r="T13">
            <v>649342</v>
          </cell>
          <cell r="U13">
            <v>130651</v>
          </cell>
        </row>
        <row r="14">
          <cell r="C14">
            <v>12</v>
          </cell>
          <cell r="D14">
            <v>170872</v>
          </cell>
          <cell r="E14">
            <v>73560</v>
          </cell>
          <cell r="H14">
            <v>42</v>
          </cell>
          <cell r="I14">
            <v>550267</v>
          </cell>
          <cell r="J14">
            <v>101386</v>
          </cell>
          <cell r="N14">
            <v>5</v>
          </cell>
          <cell r="O14">
            <v>37342</v>
          </cell>
          <cell r="P14">
            <v>11544</v>
          </cell>
          <cell r="S14">
            <v>32</v>
          </cell>
          <cell r="T14">
            <v>195703</v>
          </cell>
          <cell r="U14">
            <v>46217</v>
          </cell>
        </row>
        <row r="15">
          <cell r="C15">
            <v>12</v>
          </cell>
          <cell r="D15">
            <v>166018</v>
          </cell>
          <cell r="E15">
            <v>78108</v>
          </cell>
          <cell r="H15">
            <v>56</v>
          </cell>
          <cell r="I15">
            <v>903010</v>
          </cell>
          <cell r="J15">
            <v>227069</v>
          </cell>
          <cell r="N15">
            <v>15</v>
          </cell>
          <cell r="O15">
            <v>157623</v>
          </cell>
          <cell r="P15">
            <v>38135</v>
          </cell>
          <cell r="S15">
            <v>59</v>
          </cell>
          <cell r="T15">
            <v>336123</v>
          </cell>
          <cell r="U15">
            <v>73247</v>
          </cell>
        </row>
        <row r="16">
          <cell r="C16">
            <v>12</v>
          </cell>
          <cell r="D16">
            <v>189263</v>
          </cell>
          <cell r="E16">
            <v>124146</v>
          </cell>
          <cell r="H16">
            <v>44</v>
          </cell>
          <cell r="I16">
            <v>638529</v>
          </cell>
          <cell r="J16">
            <v>153350</v>
          </cell>
          <cell r="N16">
            <v>16</v>
          </cell>
          <cell r="O16">
            <v>175644</v>
          </cell>
          <cell r="P16">
            <v>49882</v>
          </cell>
          <cell r="S16">
            <v>60</v>
          </cell>
          <cell r="T16">
            <v>373938</v>
          </cell>
          <cell r="U16">
            <v>73550</v>
          </cell>
        </row>
        <row r="17">
          <cell r="C17">
            <v>12</v>
          </cell>
          <cell r="D17">
            <v>166532</v>
          </cell>
          <cell r="E17">
            <v>101158</v>
          </cell>
          <cell r="H17">
            <v>53</v>
          </cell>
          <cell r="I17">
            <v>499607</v>
          </cell>
          <cell r="J17">
            <v>2300</v>
          </cell>
          <cell r="N17">
            <v>20</v>
          </cell>
          <cell r="O17">
            <v>139251</v>
          </cell>
          <cell r="P17">
            <v>8684</v>
          </cell>
          <cell r="S17">
            <v>43</v>
          </cell>
          <cell r="T17">
            <v>205279</v>
          </cell>
          <cell r="U17">
            <v>24379</v>
          </cell>
        </row>
        <row r="18">
          <cell r="C18">
            <v>12</v>
          </cell>
          <cell r="D18">
            <v>156763</v>
          </cell>
          <cell r="E18">
            <v>91009</v>
          </cell>
          <cell r="H18">
            <v>90</v>
          </cell>
          <cell r="I18">
            <v>1242598</v>
          </cell>
          <cell r="J18">
            <v>335485</v>
          </cell>
          <cell r="N18">
            <v>18</v>
          </cell>
          <cell r="O18">
            <v>199501</v>
          </cell>
          <cell r="P18">
            <v>70095</v>
          </cell>
          <cell r="S18">
            <v>88</v>
          </cell>
          <cell r="T18">
            <v>486373</v>
          </cell>
          <cell r="U18">
            <v>147825</v>
          </cell>
        </row>
        <row r="19">
          <cell r="C19">
            <v>11</v>
          </cell>
          <cell r="D19">
            <v>145814</v>
          </cell>
          <cell r="E19">
            <v>44224</v>
          </cell>
          <cell r="H19">
            <v>40</v>
          </cell>
          <cell r="I19">
            <v>472878</v>
          </cell>
          <cell r="J19">
            <v>35289</v>
          </cell>
          <cell r="N19">
            <v>10</v>
          </cell>
          <cell r="O19">
            <v>100083</v>
          </cell>
          <cell r="P19">
            <v>18939</v>
          </cell>
          <cell r="S19">
            <v>49</v>
          </cell>
          <cell r="T19">
            <v>259780</v>
          </cell>
          <cell r="U19">
            <v>49917</v>
          </cell>
        </row>
        <row r="20">
          <cell r="C20">
            <v>8</v>
          </cell>
          <cell r="D20">
            <v>124578</v>
          </cell>
          <cell r="E20">
            <v>62319</v>
          </cell>
          <cell r="H20">
            <v>41</v>
          </cell>
          <cell r="I20">
            <v>475700</v>
          </cell>
          <cell r="J20">
            <v>140910</v>
          </cell>
          <cell r="N20">
            <v>1</v>
          </cell>
          <cell r="O20">
            <v>5425</v>
          </cell>
          <cell r="P20">
            <v>0</v>
          </cell>
          <cell r="S20">
            <v>43</v>
          </cell>
          <cell r="T20">
            <v>209562</v>
          </cell>
          <cell r="U20">
            <v>36461</v>
          </cell>
        </row>
        <row r="21">
          <cell r="C21">
            <v>4</v>
          </cell>
          <cell r="D21">
            <v>79169</v>
          </cell>
          <cell r="E21">
            <v>49826</v>
          </cell>
          <cell r="H21">
            <v>37</v>
          </cell>
          <cell r="I21">
            <v>552481</v>
          </cell>
          <cell r="J21">
            <v>147638</v>
          </cell>
          <cell r="N21">
            <v>8</v>
          </cell>
          <cell r="O21">
            <v>81997</v>
          </cell>
          <cell r="P21">
            <v>162370</v>
          </cell>
          <cell r="S21">
            <v>30</v>
          </cell>
          <cell r="T21">
            <v>223498</v>
          </cell>
          <cell r="U21">
            <v>204588</v>
          </cell>
        </row>
        <row r="22">
          <cell r="C22">
            <v>12</v>
          </cell>
          <cell r="D22">
            <v>270841</v>
          </cell>
          <cell r="E22">
            <v>155865</v>
          </cell>
          <cell r="H22">
            <v>70</v>
          </cell>
          <cell r="I22">
            <v>1027144</v>
          </cell>
          <cell r="J22">
            <v>212372</v>
          </cell>
          <cell r="N22">
            <v>7</v>
          </cell>
          <cell r="O22">
            <v>90452</v>
          </cell>
          <cell r="P22">
            <v>71147</v>
          </cell>
          <cell r="S22">
            <v>69</v>
          </cell>
          <cell r="T22">
            <v>612595</v>
          </cell>
          <cell r="U22">
            <v>150176</v>
          </cell>
        </row>
        <row r="23">
          <cell r="C23">
            <v>183</v>
          </cell>
          <cell r="D23">
            <v>2807413</v>
          </cell>
          <cell r="E23">
            <v>1500922</v>
          </cell>
          <cell r="H23">
            <v>1060</v>
          </cell>
          <cell r="I23">
            <v>14337549</v>
          </cell>
          <cell r="J23">
            <v>3132177</v>
          </cell>
          <cell r="N23">
            <v>215</v>
          </cell>
          <cell r="O23">
            <v>2133194</v>
          </cell>
          <cell r="P23">
            <v>792158</v>
          </cell>
          <cell r="S23">
            <v>1010</v>
          </cell>
          <cell r="T23">
            <v>5951302</v>
          </cell>
          <cell r="U23">
            <v>1435245</v>
          </cell>
        </row>
      </sheetData>
      <sheetData sheetId="43">
        <row r="9">
          <cell r="C9">
            <v>5</v>
          </cell>
          <cell r="D9">
            <v>78957</v>
          </cell>
          <cell r="E9">
            <v>50959</v>
          </cell>
          <cell r="H9">
            <v>30</v>
          </cell>
          <cell r="I9">
            <v>458002</v>
          </cell>
          <cell r="J9">
            <v>114494</v>
          </cell>
          <cell r="M9">
            <v>4</v>
          </cell>
          <cell r="N9">
            <v>53903</v>
          </cell>
          <cell r="O9">
            <v>11062</v>
          </cell>
          <cell r="R9">
            <v>29</v>
          </cell>
          <cell r="S9">
            <v>178664</v>
          </cell>
          <cell r="T9">
            <v>54480</v>
          </cell>
        </row>
        <row r="10">
          <cell r="C10">
            <v>3</v>
          </cell>
          <cell r="D10">
            <v>23039</v>
          </cell>
          <cell r="E10">
            <v>8346</v>
          </cell>
          <cell r="H10">
            <v>10</v>
          </cell>
          <cell r="I10">
            <v>96121</v>
          </cell>
          <cell r="J10">
            <v>3913</v>
          </cell>
          <cell r="M10">
            <v>2</v>
          </cell>
          <cell r="N10">
            <v>15647</v>
          </cell>
          <cell r="O10">
            <v>161</v>
          </cell>
          <cell r="R10">
            <v>9</v>
          </cell>
          <cell r="S10">
            <v>44846</v>
          </cell>
          <cell r="T10">
            <v>6533</v>
          </cell>
        </row>
        <row r="11">
          <cell r="C11">
            <v>7</v>
          </cell>
          <cell r="D11">
            <v>133670</v>
          </cell>
          <cell r="E11">
            <v>91033</v>
          </cell>
          <cell r="H11">
            <v>44</v>
          </cell>
          <cell r="I11">
            <v>587984</v>
          </cell>
          <cell r="J11">
            <v>148735</v>
          </cell>
          <cell r="M11">
            <v>7</v>
          </cell>
          <cell r="N11">
            <v>96826</v>
          </cell>
          <cell r="O11">
            <v>25635</v>
          </cell>
          <cell r="R11">
            <v>40</v>
          </cell>
          <cell r="S11">
            <v>212054</v>
          </cell>
          <cell r="T11">
            <v>48935</v>
          </cell>
        </row>
        <row r="12">
          <cell r="C12">
            <v>4</v>
          </cell>
          <cell r="D12">
            <v>78581</v>
          </cell>
          <cell r="E12">
            <v>48935</v>
          </cell>
          <cell r="H12">
            <v>30</v>
          </cell>
          <cell r="I12">
            <v>425806</v>
          </cell>
          <cell r="J12">
            <v>121471</v>
          </cell>
          <cell r="M12">
            <v>8</v>
          </cell>
          <cell r="N12">
            <v>92858</v>
          </cell>
          <cell r="O12">
            <v>22288</v>
          </cell>
          <cell r="R12">
            <v>23</v>
          </cell>
          <cell r="S12">
            <v>143647</v>
          </cell>
          <cell r="T12">
            <v>41142</v>
          </cell>
        </row>
        <row r="13">
          <cell r="C13">
            <v>6</v>
          </cell>
          <cell r="D13">
            <v>84633</v>
          </cell>
          <cell r="E13">
            <v>47577</v>
          </cell>
          <cell r="H13">
            <v>35</v>
          </cell>
          <cell r="I13">
            <v>454957</v>
          </cell>
          <cell r="J13">
            <v>88850</v>
          </cell>
          <cell r="M13">
            <v>4</v>
          </cell>
          <cell r="N13">
            <v>42596</v>
          </cell>
          <cell r="O13">
            <v>6786</v>
          </cell>
          <cell r="R13">
            <v>21</v>
          </cell>
          <cell r="S13">
            <v>114252</v>
          </cell>
          <cell r="T13">
            <v>20651</v>
          </cell>
        </row>
        <row r="14">
          <cell r="C14">
            <v>3</v>
          </cell>
          <cell r="D14">
            <v>42370</v>
          </cell>
          <cell r="E14">
            <v>24961</v>
          </cell>
          <cell r="H14">
            <v>10</v>
          </cell>
          <cell r="I14">
            <v>112662</v>
          </cell>
          <cell r="J14">
            <v>20028</v>
          </cell>
          <cell r="M14">
            <v>1</v>
          </cell>
          <cell r="N14">
            <v>13926</v>
          </cell>
          <cell r="R14">
            <v>7</v>
          </cell>
          <cell r="S14">
            <v>39929</v>
          </cell>
          <cell r="T14">
            <v>11512</v>
          </cell>
        </row>
        <row r="15">
          <cell r="C15">
            <v>3</v>
          </cell>
          <cell r="D15">
            <v>36316</v>
          </cell>
          <cell r="E15">
            <v>19496</v>
          </cell>
          <cell r="H15">
            <v>15</v>
          </cell>
          <cell r="I15">
            <v>226553</v>
          </cell>
          <cell r="J15">
            <v>49270</v>
          </cell>
          <cell r="M15">
            <v>4</v>
          </cell>
          <cell r="N15">
            <v>43360</v>
          </cell>
          <cell r="O15">
            <v>3485</v>
          </cell>
          <cell r="R15">
            <v>15</v>
          </cell>
          <cell r="S15">
            <v>86981</v>
          </cell>
          <cell r="T15">
            <v>14822</v>
          </cell>
        </row>
        <row r="16">
          <cell r="C16">
            <v>3</v>
          </cell>
          <cell r="D16">
            <v>58568</v>
          </cell>
          <cell r="E16">
            <v>37287</v>
          </cell>
          <cell r="H16">
            <v>12</v>
          </cell>
          <cell r="I16">
            <v>183104</v>
          </cell>
          <cell r="J16">
            <v>40752</v>
          </cell>
          <cell r="M16">
            <v>4</v>
          </cell>
          <cell r="N16">
            <v>42930</v>
          </cell>
          <cell r="O16">
            <v>10009</v>
          </cell>
          <cell r="R16">
            <v>9</v>
          </cell>
          <cell r="S16">
            <v>50063</v>
          </cell>
          <cell r="T16">
            <v>11359</v>
          </cell>
        </row>
        <row r="17">
          <cell r="C17">
            <v>3</v>
          </cell>
          <cell r="D17">
            <v>39735</v>
          </cell>
          <cell r="E17">
            <v>22326</v>
          </cell>
          <cell r="H17">
            <v>14</v>
          </cell>
          <cell r="I17">
            <v>129089</v>
          </cell>
          <cell r="J17">
            <v>1150</v>
          </cell>
          <cell r="M17">
            <v>5</v>
          </cell>
          <cell r="N17">
            <v>40122</v>
          </cell>
          <cell r="O17">
            <v>1000</v>
          </cell>
          <cell r="R17">
            <v>9</v>
          </cell>
          <cell r="S17">
            <v>48223</v>
          </cell>
          <cell r="T17">
            <v>10913</v>
          </cell>
        </row>
        <row r="18">
          <cell r="C18">
            <v>3</v>
          </cell>
          <cell r="D18">
            <v>39455</v>
          </cell>
          <cell r="E18">
            <v>23535</v>
          </cell>
          <cell r="H18">
            <v>22</v>
          </cell>
          <cell r="I18">
            <v>304054</v>
          </cell>
          <cell r="J18">
            <v>63849</v>
          </cell>
          <cell r="M18">
            <v>6</v>
          </cell>
          <cell r="N18">
            <v>63132</v>
          </cell>
          <cell r="O18">
            <v>11752</v>
          </cell>
          <cell r="R18">
            <v>22</v>
          </cell>
          <cell r="S18">
            <v>110085</v>
          </cell>
          <cell r="T18">
            <v>28322</v>
          </cell>
        </row>
        <row r="19">
          <cell r="C19">
            <v>2</v>
          </cell>
          <cell r="D19">
            <v>30863</v>
          </cell>
          <cell r="E19">
            <v>16252</v>
          </cell>
          <cell r="H19">
            <v>9</v>
          </cell>
          <cell r="I19">
            <v>96853</v>
          </cell>
          <cell r="J19">
            <v>4400</v>
          </cell>
          <cell r="M19">
            <v>4</v>
          </cell>
          <cell r="N19">
            <v>39194</v>
          </cell>
          <cell r="O19">
            <v>2701</v>
          </cell>
          <cell r="R19">
            <v>11</v>
          </cell>
          <cell r="S19">
            <v>91858</v>
          </cell>
          <cell r="T19">
            <v>11594</v>
          </cell>
        </row>
        <row r="20">
          <cell r="C20">
            <v>1</v>
          </cell>
          <cell r="D20">
            <v>16452</v>
          </cell>
          <cell r="E20">
            <v>8074</v>
          </cell>
          <cell r="H20">
            <v>10</v>
          </cell>
          <cell r="I20">
            <v>139467</v>
          </cell>
          <cell r="J20">
            <v>41277</v>
          </cell>
          <cell r="M20">
            <v>1</v>
          </cell>
          <cell r="N20">
            <v>10466</v>
          </cell>
          <cell r="R20">
            <v>8</v>
          </cell>
          <cell r="S20">
            <v>47588</v>
          </cell>
          <cell r="T20">
            <v>9137</v>
          </cell>
        </row>
        <row r="21">
          <cell r="C21">
            <v>1</v>
          </cell>
          <cell r="D21">
            <v>22353</v>
          </cell>
          <cell r="E21">
            <v>13338</v>
          </cell>
          <cell r="H21">
            <v>9</v>
          </cell>
          <cell r="I21">
            <v>141491</v>
          </cell>
          <cell r="J21">
            <v>36461</v>
          </cell>
          <cell r="M21">
            <v>1</v>
          </cell>
          <cell r="N21">
            <v>12131</v>
          </cell>
          <cell r="O21">
            <v>2667</v>
          </cell>
          <cell r="R21">
            <v>9</v>
          </cell>
          <cell r="S21">
            <v>59679</v>
          </cell>
          <cell r="T21">
            <v>16844</v>
          </cell>
        </row>
        <row r="22">
          <cell r="C22">
            <v>2</v>
          </cell>
          <cell r="D22">
            <v>44212</v>
          </cell>
          <cell r="E22">
            <v>24828</v>
          </cell>
          <cell r="H22">
            <v>16</v>
          </cell>
          <cell r="I22">
            <v>236595</v>
          </cell>
          <cell r="J22">
            <v>54472</v>
          </cell>
          <cell r="M22">
            <v>4</v>
          </cell>
          <cell r="N22">
            <v>37509</v>
          </cell>
          <cell r="O22">
            <v>9529</v>
          </cell>
          <cell r="R22">
            <v>13</v>
          </cell>
          <cell r="S22">
            <v>135161</v>
          </cell>
          <cell r="T22">
            <v>30311</v>
          </cell>
        </row>
        <row r="23">
          <cell r="C23">
            <v>46</v>
          </cell>
          <cell r="D23">
            <v>729204</v>
          </cell>
          <cell r="E23">
            <v>436947</v>
          </cell>
          <cell r="H23">
            <v>266</v>
          </cell>
          <cell r="I23">
            <v>3592738</v>
          </cell>
          <cell r="J23">
            <v>789122</v>
          </cell>
          <cell r="M23">
            <v>55</v>
          </cell>
          <cell r="N23">
            <v>604600</v>
          </cell>
          <cell r="O23">
            <v>107075</v>
          </cell>
          <cell r="R23">
            <v>225</v>
          </cell>
          <cell r="S23">
            <v>1363030</v>
          </cell>
          <cell r="T23">
            <v>316555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="70" zoomScaleNormal="70" workbookViewId="0" topLeftCell="A1">
      <selection activeCell="I9" sqref="I9"/>
    </sheetView>
  </sheetViews>
  <sheetFormatPr defaultColWidth="9.00390625" defaultRowHeight="12.75"/>
  <cols>
    <col min="1" max="1" width="22.00390625" style="16" customWidth="1"/>
  </cols>
  <sheetData>
    <row r="1" spans="1:33" ht="12.75" customHeight="1">
      <c r="A1" s="13"/>
      <c r="B1" s="1"/>
      <c r="C1" s="21" t="s">
        <v>50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20" t="s">
        <v>1</v>
      </c>
      <c r="B5" s="17" t="s">
        <v>2</v>
      </c>
      <c r="C5" s="17" t="s">
        <v>3</v>
      </c>
      <c r="D5" s="17"/>
      <c r="E5" s="17"/>
      <c r="F5" s="17"/>
      <c r="G5" s="17"/>
      <c r="H5" s="17" t="s">
        <v>4</v>
      </c>
      <c r="I5" s="17"/>
      <c r="J5" s="17"/>
      <c r="K5" s="17"/>
      <c r="L5" s="17"/>
      <c r="M5" s="17" t="s">
        <v>5</v>
      </c>
      <c r="N5" s="17"/>
      <c r="O5" s="17"/>
      <c r="P5" s="17"/>
      <c r="Q5" s="17"/>
      <c r="R5" s="17" t="s">
        <v>6</v>
      </c>
      <c r="S5" s="17"/>
      <c r="T5" s="17"/>
      <c r="U5" s="17"/>
      <c r="V5" s="17"/>
      <c r="W5" s="17" t="s">
        <v>7</v>
      </c>
      <c r="X5" s="17"/>
      <c r="Y5" s="17"/>
      <c r="Z5" s="17"/>
      <c r="AA5" s="17"/>
      <c r="AB5" s="1"/>
      <c r="AC5" s="1"/>
      <c r="AD5" s="1"/>
      <c r="AE5" s="1"/>
      <c r="AF5" s="1"/>
      <c r="AG5" s="1"/>
    </row>
    <row r="6" spans="1:33" ht="12.75" customHeight="1">
      <c r="A6" s="20"/>
      <c r="B6" s="17"/>
      <c r="C6" s="17" t="s">
        <v>8</v>
      </c>
      <c r="D6" s="17" t="s">
        <v>9</v>
      </c>
      <c r="E6" s="17" t="s">
        <v>10</v>
      </c>
      <c r="F6" s="18" t="s">
        <v>51</v>
      </c>
      <c r="G6" s="17" t="s">
        <v>12</v>
      </c>
      <c r="H6" s="17" t="s">
        <v>8</v>
      </c>
      <c r="I6" s="17" t="s">
        <v>9</v>
      </c>
      <c r="J6" s="17" t="s">
        <v>13</v>
      </c>
      <c r="K6" s="18" t="s">
        <v>14</v>
      </c>
      <c r="L6" s="17" t="s">
        <v>15</v>
      </c>
      <c r="M6" s="17" t="s">
        <v>8</v>
      </c>
      <c r="N6" s="17" t="s">
        <v>9</v>
      </c>
      <c r="O6" s="17" t="s">
        <v>16</v>
      </c>
      <c r="P6" s="18" t="s">
        <v>17</v>
      </c>
      <c r="Q6" s="17" t="s">
        <v>18</v>
      </c>
      <c r="R6" s="17" t="s">
        <v>19</v>
      </c>
      <c r="S6" s="17" t="s">
        <v>20</v>
      </c>
      <c r="T6" s="17" t="s">
        <v>21</v>
      </c>
      <c r="U6" s="18" t="s">
        <v>14</v>
      </c>
      <c r="V6" s="17" t="s">
        <v>12</v>
      </c>
      <c r="W6" s="17" t="s">
        <v>19</v>
      </c>
      <c r="X6" s="17" t="s">
        <v>9</v>
      </c>
      <c r="Y6" s="17" t="s">
        <v>22</v>
      </c>
      <c r="Z6" s="18" t="s">
        <v>14</v>
      </c>
      <c r="AA6" s="17" t="s">
        <v>23</v>
      </c>
      <c r="AB6" s="1"/>
      <c r="AC6" s="1"/>
      <c r="AD6" s="1"/>
      <c r="AE6" s="1"/>
      <c r="AF6" s="1"/>
      <c r="AG6" s="1"/>
    </row>
    <row r="7" spans="1:33" ht="12.75">
      <c r="A7" s="20"/>
      <c r="B7" s="17"/>
      <c r="C7" s="17"/>
      <c r="D7" s="17"/>
      <c r="E7" s="17"/>
      <c r="F7" s="18"/>
      <c r="G7" s="17"/>
      <c r="H7" s="17"/>
      <c r="I7" s="17"/>
      <c r="J7" s="17"/>
      <c r="K7" s="18"/>
      <c r="L7" s="17"/>
      <c r="M7" s="17"/>
      <c r="N7" s="17"/>
      <c r="O7" s="17"/>
      <c r="P7" s="18"/>
      <c r="Q7" s="17"/>
      <c r="R7" s="17"/>
      <c r="S7" s="17"/>
      <c r="T7" s="17"/>
      <c r="U7" s="18"/>
      <c r="V7" s="17"/>
      <c r="W7" s="17"/>
      <c r="X7" s="17"/>
      <c r="Y7" s="17"/>
      <c r="Z7" s="18"/>
      <c r="AA7" s="17"/>
      <c r="AB7" s="1"/>
      <c r="AC7" s="1"/>
      <c r="AD7" s="1"/>
      <c r="AE7" s="1"/>
      <c r="AF7" s="1"/>
      <c r="AG7" s="1"/>
    </row>
    <row r="8" spans="1:33" ht="24" customHeight="1">
      <c r="A8" s="20"/>
      <c r="B8" s="17"/>
      <c r="C8" s="17"/>
      <c r="D8" s="17"/>
      <c r="E8" s="17"/>
      <c r="F8" s="18"/>
      <c r="G8" s="17"/>
      <c r="H8" s="17"/>
      <c r="I8" s="17"/>
      <c r="J8" s="17"/>
      <c r="K8" s="18"/>
      <c r="L8" s="17"/>
      <c r="M8" s="17"/>
      <c r="N8" s="17"/>
      <c r="O8" s="17"/>
      <c r="P8" s="18"/>
      <c r="Q8" s="17"/>
      <c r="R8" s="17"/>
      <c r="S8" s="17"/>
      <c r="T8" s="17"/>
      <c r="U8" s="18"/>
      <c r="V8" s="17"/>
      <c r="W8" s="17"/>
      <c r="X8" s="17"/>
      <c r="Y8" s="17"/>
      <c r="Z8" s="18"/>
      <c r="AA8" s="17"/>
      <c r="AB8" s="1"/>
      <c r="AC8" s="1"/>
      <c r="AD8" s="1"/>
      <c r="AE8" s="1"/>
      <c r="AF8" s="1"/>
      <c r="AG8" s="1"/>
    </row>
    <row r="9" spans="1:33" ht="27" customHeight="1">
      <c r="A9" s="14" t="s">
        <v>24</v>
      </c>
      <c r="B9" s="3">
        <v>256</v>
      </c>
      <c r="C9" s="11">
        <v>4</v>
      </c>
      <c r="D9" s="11">
        <v>77113</v>
      </c>
      <c r="E9" s="11">
        <v>45723</v>
      </c>
      <c r="F9" s="15">
        <f aca="true" t="shared" si="0" ref="F9:F23">D9/C9</f>
        <v>19278.25</v>
      </c>
      <c r="G9" s="11">
        <f aca="true" t="shared" si="1" ref="G9:G23">E9/C9</f>
        <v>11430.75</v>
      </c>
      <c r="H9" s="11">
        <v>25</v>
      </c>
      <c r="I9" s="11">
        <v>437902</v>
      </c>
      <c r="J9" s="11">
        <v>137231</v>
      </c>
      <c r="K9" s="15">
        <f aca="true" t="shared" si="2" ref="K9:K23">I9/H9</f>
        <v>17516.08</v>
      </c>
      <c r="L9" s="11">
        <f aca="true" t="shared" si="3" ref="L9:L23">J9/H9</f>
        <v>5489.24</v>
      </c>
      <c r="M9" s="11">
        <v>6</v>
      </c>
      <c r="N9" s="11">
        <v>83388</v>
      </c>
      <c r="O9" s="11">
        <v>18932</v>
      </c>
      <c r="P9" s="15">
        <f aca="true" t="shared" si="4" ref="P9:P23">N9/M9</f>
        <v>13898</v>
      </c>
      <c r="Q9" s="11">
        <f aca="true" t="shared" si="5" ref="Q9:Q23">O9/M9</f>
        <v>3155.3333333333335</v>
      </c>
      <c r="R9" s="11">
        <v>31</v>
      </c>
      <c r="S9" s="11">
        <v>197081</v>
      </c>
      <c r="T9" s="11">
        <v>30761</v>
      </c>
      <c r="U9" s="15">
        <f aca="true" t="shared" si="6" ref="U9:U23">S9/R9</f>
        <v>6357.451612903225</v>
      </c>
      <c r="V9" s="11">
        <f aca="true" t="shared" si="7" ref="V9:V23">T9/R9</f>
        <v>992.2903225806451</v>
      </c>
      <c r="W9" s="11">
        <f aca="true" t="shared" si="8" ref="W9:W23">C9+H9+M9+R9</f>
        <v>66</v>
      </c>
      <c r="X9" s="11">
        <f aca="true" t="shared" si="9" ref="X9:X23">D9+I9+N9+S9</f>
        <v>795484</v>
      </c>
      <c r="Y9" s="11">
        <f aca="true" t="shared" si="10" ref="Y9:Y23">E9+J9+O9+T9</f>
        <v>232647</v>
      </c>
      <c r="Z9" s="15">
        <f aca="true" t="shared" si="11" ref="Z9:Z23">X9/W9</f>
        <v>12052.787878787878</v>
      </c>
      <c r="AA9" s="11">
        <f aca="true" t="shared" si="12" ref="AA9:AA23">Y9/W9</f>
        <v>3524.9545454545455</v>
      </c>
      <c r="AB9" s="1"/>
      <c r="AC9" s="1"/>
      <c r="AD9" s="1"/>
      <c r="AE9" s="1"/>
      <c r="AF9" s="1"/>
      <c r="AG9" s="1"/>
    </row>
    <row r="10" spans="1:33" ht="17.25" customHeight="1">
      <c r="A10" s="14" t="s">
        <v>25</v>
      </c>
      <c r="B10" s="3">
        <v>83</v>
      </c>
      <c r="C10" s="11">
        <v>2</v>
      </c>
      <c r="D10" s="11">
        <v>34160</v>
      </c>
      <c r="E10" s="11">
        <v>18590</v>
      </c>
      <c r="F10" s="15">
        <f t="shared" si="0"/>
        <v>17080</v>
      </c>
      <c r="G10" s="11">
        <f t="shared" si="1"/>
        <v>9295</v>
      </c>
      <c r="H10" s="11">
        <v>11</v>
      </c>
      <c r="I10" s="11">
        <v>175582</v>
      </c>
      <c r="J10" s="11">
        <v>33444</v>
      </c>
      <c r="K10" s="15">
        <f t="shared" si="2"/>
        <v>15962</v>
      </c>
      <c r="L10" s="11">
        <f t="shared" si="3"/>
        <v>3040.3636363636365</v>
      </c>
      <c r="M10" s="11">
        <v>1</v>
      </c>
      <c r="N10" s="11">
        <v>11194</v>
      </c>
      <c r="O10" s="11">
        <v>476</v>
      </c>
      <c r="P10" s="15">
        <f t="shared" si="4"/>
        <v>11194</v>
      </c>
      <c r="Q10" s="11">
        <f t="shared" si="5"/>
        <v>476</v>
      </c>
      <c r="R10" s="11">
        <v>10</v>
      </c>
      <c r="S10" s="11">
        <v>59260</v>
      </c>
      <c r="T10" s="11">
        <v>8267</v>
      </c>
      <c r="U10" s="15">
        <f t="shared" si="6"/>
        <v>5926</v>
      </c>
      <c r="V10" s="11">
        <f t="shared" si="7"/>
        <v>826.7</v>
      </c>
      <c r="W10" s="11">
        <f t="shared" si="8"/>
        <v>24</v>
      </c>
      <c r="X10" s="11">
        <f t="shared" si="9"/>
        <v>280196</v>
      </c>
      <c r="Y10" s="11">
        <f t="shared" si="10"/>
        <v>60777</v>
      </c>
      <c r="Z10" s="15">
        <f t="shared" si="11"/>
        <v>11674.833333333334</v>
      </c>
      <c r="AA10" s="11">
        <f t="shared" si="12"/>
        <v>2532.375</v>
      </c>
      <c r="AB10" s="1"/>
      <c r="AC10" s="1"/>
      <c r="AD10" s="1"/>
      <c r="AE10" s="1"/>
      <c r="AF10" s="1"/>
      <c r="AG10" s="1"/>
    </row>
    <row r="11" spans="1:33" ht="24.75" customHeight="1">
      <c r="A11" s="14" t="s">
        <v>26</v>
      </c>
      <c r="B11" s="3">
        <v>363</v>
      </c>
      <c r="C11" s="11">
        <v>5</v>
      </c>
      <c r="D11" s="11">
        <v>162376</v>
      </c>
      <c r="E11" s="11">
        <v>145325</v>
      </c>
      <c r="F11" s="15">
        <f t="shared" si="0"/>
        <v>32475.2</v>
      </c>
      <c r="G11" s="11">
        <f t="shared" si="1"/>
        <v>29065</v>
      </c>
      <c r="H11" s="11">
        <v>40</v>
      </c>
      <c r="I11" s="11">
        <v>789752</v>
      </c>
      <c r="J11" s="11">
        <v>322444</v>
      </c>
      <c r="K11" s="15">
        <f t="shared" si="2"/>
        <v>19743.8</v>
      </c>
      <c r="L11" s="11">
        <f t="shared" si="3"/>
        <v>8061.1</v>
      </c>
      <c r="M11" s="11">
        <v>8</v>
      </c>
      <c r="N11" s="11">
        <v>174757</v>
      </c>
      <c r="O11" s="11">
        <v>82858</v>
      </c>
      <c r="P11" s="15">
        <f t="shared" si="4"/>
        <v>21844.625</v>
      </c>
      <c r="Q11" s="11">
        <f t="shared" si="5"/>
        <v>10357.25</v>
      </c>
      <c r="R11" s="11">
        <v>39</v>
      </c>
      <c r="S11" s="11">
        <v>279425</v>
      </c>
      <c r="T11" s="11">
        <v>112221</v>
      </c>
      <c r="U11" s="15">
        <f t="shared" si="6"/>
        <v>7164.74358974359</v>
      </c>
      <c r="V11" s="11">
        <f t="shared" si="7"/>
        <v>2877.4615384615386</v>
      </c>
      <c r="W11" s="11">
        <f t="shared" si="8"/>
        <v>92</v>
      </c>
      <c r="X11" s="11">
        <f t="shared" si="9"/>
        <v>1406310</v>
      </c>
      <c r="Y11" s="11">
        <f t="shared" si="10"/>
        <v>662848</v>
      </c>
      <c r="Z11" s="15">
        <f t="shared" si="11"/>
        <v>15285.978260869566</v>
      </c>
      <c r="AA11" s="11">
        <f t="shared" si="12"/>
        <v>7204.869565217391</v>
      </c>
      <c r="AB11" s="1"/>
      <c r="AC11" s="1"/>
      <c r="AD11" s="1"/>
      <c r="AE11" s="1"/>
      <c r="AF11" s="1"/>
      <c r="AG11" s="1"/>
    </row>
    <row r="12" spans="1:33" ht="26.25" customHeight="1">
      <c r="A12" s="14" t="s">
        <v>27</v>
      </c>
      <c r="B12" s="3">
        <v>379</v>
      </c>
      <c r="C12" s="11">
        <v>4</v>
      </c>
      <c r="D12" s="11">
        <v>174892</v>
      </c>
      <c r="E12" s="11">
        <v>146542</v>
      </c>
      <c r="F12" s="15">
        <f t="shared" si="0"/>
        <v>43723</v>
      </c>
      <c r="G12" s="11">
        <f t="shared" si="1"/>
        <v>36635.5</v>
      </c>
      <c r="H12" s="11">
        <v>28</v>
      </c>
      <c r="I12" s="11">
        <v>1025345</v>
      </c>
      <c r="J12" s="11">
        <v>682885</v>
      </c>
      <c r="K12" s="15">
        <f t="shared" si="2"/>
        <v>36619.46428571428</v>
      </c>
      <c r="L12" s="11">
        <f t="shared" si="3"/>
        <v>24388.75</v>
      </c>
      <c r="M12" s="11">
        <v>8</v>
      </c>
      <c r="N12" s="11">
        <v>283318</v>
      </c>
      <c r="O12" s="11">
        <v>192722</v>
      </c>
      <c r="P12" s="15">
        <f t="shared" si="4"/>
        <v>35414.75</v>
      </c>
      <c r="Q12" s="11">
        <f t="shared" si="5"/>
        <v>24090.25</v>
      </c>
      <c r="R12" s="11">
        <v>23</v>
      </c>
      <c r="S12" s="11">
        <v>358330</v>
      </c>
      <c r="T12" s="11">
        <v>243357</v>
      </c>
      <c r="U12" s="15">
        <f t="shared" si="6"/>
        <v>15579.565217391304</v>
      </c>
      <c r="V12" s="11">
        <f t="shared" si="7"/>
        <v>10580.739130434782</v>
      </c>
      <c r="W12" s="11">
        <f t="shared" si="8"/>
        <v>63</v>
      </c>
      <c r="X12" s="11">
        <f t="shared" si="9"/>
        <v>1841885</v>
      </c>
      <c r="Y12" s="11">
        <f t="shared" si="10"/>
        <v>1265506</v>
      </c>
      <c r="Z12" s="15">
        <f t="shared" si="11"/>
        <v>29236.26984126984</v>
      </c>
      <c r="AA12" s="11">
        <f t="shared" si="12"/>
        <v>20087.396825396827</v>
      </c>
      <c r="AB12" s="1"/>
      <c r="AC12" s="1"/>
      <c r="AD12" s="1"/>
      <c r="AE12" s="1"/>
      <c r="AF12" s="1"/>
      <c r="AG12" s="1"/>
    </row>
    <row r="13" spans="1:33" ht="19.5" customHeight="1">
      <c r="A13" s="14" t="s">
        <v>28</v>
      </c>
      <c r="B13" s="3">
        <v>235</v>
      </c>
      <c r="C13" s="11">
        <v>5</v>
      </c>
      <c r="D13" s="11">
        <v>109109</v>
      </c>
      <c r="E13" s="11">
        <v>73107</v>
      </c>
      <c r="F13" s="15">
        <f t="shared" si="0"/>
        <v>21821.8</v>
      </c>
      <c r="G13" s="11">
        <f t="shared" si="1"/>
        <v>14621.4</v>
      </c>
      <c r="H13" s="11">
        <v>28</v>
      </c>
      <c r="I13" s="11">
        <v>460906</v>
      </c>
      <c r="J13" s="11">
        <v>164205</v>
      </c>
      <c r="K13" s="15">
        <f t="shared" si="2"/>
        <v>16460.928571428572</v>
      </c>
      <c r="L13" s="11">
        <f t="shared" si="3"/>
        <v>5864.464285714285</v>
      </c>
      <c r="M13" s="11">
        <v>5</v>
      </c>
      <c r="N13" s="11">
        <v>88697</v>
      </c>
      <c r="O13" s="11">
        <v>45802</v>
      </c>
      <c r="P13" s="15">
        <f t="shared" si="4"/>
        <v>17739.4</v>
      </c>
      <c r="Q13" s="11">
        <f t="shared" si="5"/>
        <v>9160.4</v>
      </c>
      <c r="R13" s="11">
        <v>26</v>
      </c>
      <c r="S13" s="11">
        <v>175721</v>
      </c>
      <c r="T13" s="11">
        <v>31616</v>
      </c>
      <c r="U13" s="15">
        <f t="shared" si="6"/>
        <v>6758.5</v>
      </c>
      <c r="V13" s="11">
        <f t="shared" si="7"/>
        <v>1216</v>
      </c>
      <c r="W13" s="11">
        <f t="shared" si="8"/>
        <v>64</v>
      </c>
      <c r="X13" s="11">
        <f t="shared" si="9"/>
        <v>834433</v>
      </c>
      <c r="Y13" s="11">
        <f t="shared" si="10"/>
        <v>314730</v>
      </c>
      <c r="Z13" s="15">
        <f t="shared" si="11"/>
        <v>13038.015625</v>
      </c>
      <c r="AA13" s="11">
        <f t="shared" si="12"/>
        <v>4917.65625</v>
      </c>
      <c r="AB13" s="1"/>
      <c r="AC13" s="1"/>
      <c r="AD13" s="1"/>
      <c r="AE13" s="1"/>
      <c r="AF13" s="1"/>
      <c r="AG13" s="1"/>
    </row>
    <row r="14" spans="1:33" ht="30.75" customHeight="1">
      <c r="A14" s="14" t="s">
        <v>29</v>
      </c>
      <c r="B14" s="3">
        <v>59</v>
      </c>
      <c r="C14" s="11">
        <v>3</v>
      </c>
      <c r="D14" s="11">
        <v>132421</v>
      </c>
      <c r="E14" s="11">
        <v>11371</v>
      </c>
      <c r="F14" s="15">
        <f t="shared" si="0"/>
        <v>44140.333333333336</v>
      </c>
      <c r="G14" s="11">
        <f t="shared" si="1"/>
        <v>3790.3333333333335</v>
      </c>
      <c r="H14" s="11">
        <v>9</v>
      </c>
      <c r="I14" s="11">
        <v>220376</v>
      </c>
      <c r="J14" s="11">
        <v>123918</v>
      </c>
      <c r="K14" s="15">
        <f t="shared" si="2"/>
        <v>24486.222222222223</v>
      </c>
      <c r="L14" s="11">
        <f t="shared" si="3"/>
        <v>13768.666666666666</v>
      </c>
      <c r="M14" s="11">
        <v>1</v>
      </c>
      <c r="N14" s="11">
        <v>15870</v>
      </c>
      <c r="O14" s="11">
        <v>5345</v>
      </c>
      <c r="P14" s="15">
        <f t="shared" si="4"/>
        <v>15870</v>
      </c>
      <c r="Q14" s="11">
        <f t="shared" si="5"/>
        <v>5345</v>
      </c>
      <c r="R14" s="11">
        <v>9</v>
      </c>
      <c r="S14" s="11">
        <v>81397</v>
      </c>
      <c r="T14" s="11">
        <v>47204</v>
      </c>
      <c r="U14" s="15">
        <f t="shared" si="6"/>
        <v>9044.111111111111</v>
      </c>
      <c r="V14" s="11">
        <f t="shared" si="7"/>
        <v>5244.888888888889</v>
      </c>
      <c r="W14" s="11">
        <f t="shared" si="8"/>
        <v>22</v>
      </c>
      <c r="X14" s="11">
        <f t="shared" si="9"/>
        <v>450064</v>
      </c>
      <c r="Y14" s="11">
        <f t="shared" si="10"/>
        <v>187838</v>
      </c>
      <c r="Z14" s="15">
        <f t="shared" si="11"/>
        <v>20457.454545454544</v>
      </c>
      <c r="AA14" s="11">
        <f t="shared" si="12"/>
        <v>8538.09090909091</v>
      </c>
      <c r="AB14" s="1"/>
      <c r="AC14" s="1"/>
      <c r="AD14" s="1"/>
      <c r="AE14" s="1"/>
      <c r="AF14" s="1"/>
      <c r="AG14" s="1"/>
    </row>
    <row r="15" spans="1:33" ht="27" customHeight="1">
      <c r="A15" s="14" t="s">
        <v>30</v>
      </c>
      <c r="B15" s="3">
        <v>145</v>
      </c>
      <c r="C15" s="11">
        <v>3</v>
      </c>
      <c r="D15" s="11">
        <v>57795</v>
      </c>
      <c r="E15" s="11">
        <v>37810</v>
      </c>
      <c r="F15" s="15">
        <f t="shared" si="0"/>
        <v>19265</v>
      </c>
      <c r="G15" s="11">
        <f t="shared" si="1"/>
        <v>12603.333333333334</v>
      </c>
      <c r="H15" s="11">
        <v>16</v>
      </c>
      <c r="I15" s="11">
        <v>286481</v>
      </c>
      <c r="J15" s="11">
        <v>108111</v>
      </c>
      <c r="K15" s="15">
        <f t="shared" si="2"/>
        <v>17905.0625</v>
      </c>
      <c r="L15" s="11">
        <f t="shared" si="3"/>
        <v>6756.9375</v>
      </c>
      <c r="M15" s="11">
        <v>3</v>
      </c>
      <c r="N15" s="11">
        <v>43808</v>
      </c>
      <c r="O15" s="11">
        <v>21268</v>
      </c>
      <c r="P15" s="15">
        <f t="shared" si="4"/>
        <v>14602.666666666666</v>
      </c>
      <c r="Q15" s="11">
        <f t="shared" si="5"/>
        <v>7089.333333333333</v>
      </c>
      <c r="R15" s="11">
        <v>12</v>
      </c>
      <c r="S15" s="11">
        <v>86144</v>
      </c>
      <c r="T15" s="11">
        <v>15326</v>
      </c>
      <c r="U15" s="15">
        <f t="shared" si="6"/>
        <v>7178.666666666667</v>
      </c>
      <c r="V15" s="11">
        <f t="shared" si="7"/>
        <v>1277.1666666666667</v>
      </c>
      <c r="W15" s="11">
        <f t="shared" si="8"/>
        <v>34</v>
      </c>
      <c r="X15" s="11">
        <f t="shared" si="9"/>
        <v>474228</v>
      </c>
      <c r="Y15" s="11">
        <f t="shared" si="10"/>
        <v>182515</v>
      </c>
      <c r="Z15" s="15">
        <f t="shared" si="11"/>
        <v>13947.882352941177</v>
      </c>
      <c r="AA15" s="11">
        <f t="shared" si="12"/>
        <v>5368.088235294118</v>
      </c>
      <c r="AB15" s="1"/>
      <c r="AC15" s="1"/>
      <c r="AD15" s="1"/>
      <c r="AE15" s="1"/>
      <c r="AF15" s="1"/>
      <c r="AG15" s="1"/>
    </row>
    <row r="16" spans="1:33" ht="27.75" customHeight="1">
      <c r="A16" s="14" t="s">
        <v>31</v>
      </c>
      <c r="B16" s="3">
        <v>142</v>
      </c>
      <c r="C16" s="11">
        <v>3</v>
      </c>
      <c r="D16" s="11">
        <v>55176</v>
      </c>
      <c r="E16" s="11">
        <v>34436</v>
      </c>
      <c r="F16" s="15">
        <f t="shared" si="0"/>
        <v>18392</v>
      </c>
      <c r="G16" s="11">
        <f t="shared" si="1"/>
        <v>11478.666666666666</v>
      </c>
      <c r="H16" s="11">
        <v>12</v>
      </c>
      <c r="I16" s="11">
        <v>252677</v>
      </c>
      <c r="J16" s="11">
        <v>88787</v>
      </c>
      <c r="K16" s="15">
        <f t="shared" si="2"/>
        <v>21056.416666666668</v>
      </c>
      <c r="L16" s="11">
        <f t="shared" si="3"/>
        <v>7398.916666666667</v>
      </c>
      <c r="M16" s="11">
        <v>3</v>
      </c>
      <c r="N16" s="11">
        <v>45657</v>
      </c>
      <c r="O16" s="11">
        <v>18330</v>
      </c>
      <c r="P16" s="15">
        <f t="shared" si="4"/>
        <v>15219</v>
      </c>
      <c r="Q16" s="11">
        <f t="shared" si="5"/>
        <v>6110</v>
      </c>
      <c r="R16" s="11">
        <v>12</v>
      </c>
      <c r="S16" s="11">
        <v>100946</v>
      </c>
      <c r="T16" s="11">
        <v>42846</v>
      </c>
      <c r="U16" s="15">
        <f t="shared" si="6"/>
        <v>8412.166666666666</v>
      </c>
      <c r="V16" s="11">
        <f t="shared" si="7"/>
        <v>3570.5</v>
      </c>
      <c r="W16" s="11">
        <f t="shared" si="8"/>
        <v>30</v>
      </c>
      <c r="X16" s="11">
        <f t="shared" si="9"/>
        <v>454456</v>
      </c>
      <c r="Y16" s="11">
        <f t="shared" si="10"/>
        <v>184399</v>
      </c>
      <c r="Z16" s="15">
        <f t="shared" si="11"/>
        <v>15148.533333333333</v>
      </c>
      <c r="AA16" s="11">
        <f t="shared" si="12"/>
        <v>6146.633333333333</v>
      </c>
      <c r="AB16" s="1"/>
      <c r="AC16" s="1"/>
      <c r="AD16" s="1"/>
      <c r="AE16" s="1"/>
      <c r="AF16" s="1"/>
      <c r="AG16" s="1"/>
    </row>
    <row r="17" spans="1:33" ht="18" customHeight="1">
      <c r="A17" s="14" t="s">
        <v>32</v>
      </c>
      <c r="B17" s="3">
        <v>84</v>
      </c>
      <c r="C17" s="11">
        <v>2</v>
      </c>
      <c r="D17" s="11">
        <v>43593</v>
      </c>
      <c r="E17" s="11">
        <v>28024</v>
      </c>
      <c r="F17" s="15">
        <f t="shared" si="0"/>
        <v>21796.5</v>
      </c>
      <c r="G17" s="11">
        <f t="shared" si="1"/>
        <v>14012</v>
      </c>
      <c r="H17" s="11">
        <v>15</v>
      </c>
      <c r="I17" s="11">
        <v>155820</v>
      </c>
      <c r="J17" s="11">
        <v>6000</v>
      </c>
      <c r="K17" s="15">
        <f t="shared" si="2"/>
        <v>10388</v>
      </c>
      <c r="L17" s="11">
        <f t="shared" si="3"/>
        <v>400</v>
      </c>
      <c r="M17" s="11">
        <v>1</v>
      </c>
      <c r="N17" s="11">
        <v>10949</v>
      </c>
      <c r="O17" s="11"/>
      <c r="P17" s="15">
        <f t="shared" si="4"/>
        <v>10949</v>
      </c>
      <c r="Q17" s="11">
        <f t="shared" si="5"/>
        <v>0</v>
      </c>
      <c r="R17" s="11">
        <v>10</v>
      </c>
      <c r="S17" s="11">
        <v>58737</v>
      </c>
      <c r="T17" s="11">
        <v>12503</v>
      </c>
      <c r="U17" s="15">
        <f t="shared" si="6"/>
        <v>5873.7</v>
      </c>
      <c r="V17" s="11">
        <f t="shared" si="7"/>
        <v>1250.3</v>
      </c>
      <c r="W17" s="11">
        <f t="shared" si="8"/>
        <v>28</v>
      </c>
      <c r="X17" s="11">
        <f t="shared" si="9"/>
        <v>269099</v>
      </c>
      <c r="Y17" s="11">
        <f t="shared" si="10"/>
        <v>46527</v>
      </c>
      <c r="Z17" s="15">
        <f t="shared" si="11"/>
        <v>9610.67857142857</v>
      </c>
      <c r="AA17" s="11">
        <f t="shared" si="12"/>
        <v>1661.6785714285713</v>
      </c>
      <c r="AB17" s="1"/>
      <c r="AC17" s="1"/>
      <c r="AD17" s="1"/>
      <c r="AE17" s="1"/>
      <c r="AF17" s="1"/>
      <c r="AG17" s="1"/>
    </row>
    <row r="18" spans="1:33" ht="24.75" customHeight="1">
      <c r="A18" s="14" t="s">
        <v>33</v>
      </c>
      <c r="B18" s="3">
        <v>210</v>
      </c>
      <c r="C18" s="11">
        <v>3</v>
      </c>
      <c r="D18" s="11">
        <v>123108</v>
      </c>
      <c r="E18" s="11">
        <v>105221</v>
      </c>
      <c r="F18" s="15">
        <f t="shared" si="0"/>
        <v>41036</v>
      </c>
      <c r="G18" s="11">
        <f t="shared" si="1"/>
        <v>35073.666666666664</v>
      </c>
      <c r="H18" s="11">
        <v>18</v>
      </c>
      <c r="I18" s="11">
        <v>553017</v>
      </c>
      <c r="J18" s="11">
        <v>357683</v>
      </c>
      <c r="K18" s="15">
        <f t="shared" si="2"/>
        <v>30723.166666666668</v>
      </c>
      <c r="L18" s="11">
        <f t="shared" si="3"/>
        <v>19871.277777777777</v>
      </c>
      <c r="M18" s="11">
        <v>5</v>
      </c>
      <c r="N18" s="11">
        <v>145634</v>
      </c>
      <c r="O18" s="11">
        <v>103025</v>
      </c>
      <c r="P18" s="15">
        <f t="shared" si="4"/>
        <v>29126.8</v>
      </c>
      <c r="Q18" s="11">
        <f t="shared" si="5"/>
        <v>20605</v>
      </c>
      <c r="R18" s="11">
        <v>17</v>
      </c>
      <c r="S18" s="11">
        <v>245635</v>
      </c>
      <c r="T18" s="11">
        <v>172737</v>
      </c>
      <c r="U18" s="15">
        <f t="shared" si="6"/>
        <v>14449.117647058823</v>
      </c>
      <c r="V18" s="11">
        <f t="shared" si="7"/>
        <v>10161</v>
      </c>
      <c r="W18" s="11">
        <f t="shared" si="8"/>
        <v>43</v>
      </c>
      <c r="X18" s="11">
        <f t="shared" si="9"/>
        <v>1067394</v>
      </c>
      <c r="Y18" s="11">
        <f t="shared" si="10"/>
        <v>738666</v>
      </c>
      <c r="Z18" s="15">
        <f t="shared" si="11"/>
        <v>24823.116279069767</v>
      </c>
      <c r="AA18" s="11">
        <f t="shared" si="12"/>
        <v>17178.279069767443</v>
      </c>
      <c r="AB18" s="1"/>
      <c r="AC18" s="1"/>
      <c r="AD18" s="1"/>
      <c r="AE18" s="1"/>
      <c r="AF18" s="1"/>
      <c r="AG18" s="1"/>
    </row>
    <row r="19" spans="1:33" ht="15.75" customHeight="1">
      <c r="A19" s="14" t="s">
        <v>34</v>
      </c>
      <c r="B19" s="3">
        <v>78</v>
      </c>
      <c r="C19" s="11">
        <v>2</v>
      </c>
      <c r="D19" s="11">
        <v>48358</v>
      </c>
      <c r="E19" s="11">
        <v>35770</v>
      </c>
      <c r="F19" s="15">
        <f t="shared" si="0"/>
        <v>24179</v>
      </c>
      <c r="G19" s="11">
        <f t="shared" si="1"/>
        <v>17885</v>
      </c>
      <c r="H19" s="11">
        <v>9</v>
      </c>
      <c r="I19" s="11">
        <v>219767</v>
      </c>
      <c r="J19" s="11">
        <v>87402</v>
      </c>
      <c r="K19" s="15">
        <f t="shared" si="2"/>
        <v>24418.555555555555</v>
      </c>
      <c r="L19" s="11">
        <f t="shared" si="3"/>
        <v>9711.333333333334</v>
      </c>
      <c r="M19" s="11">
        <v>2</v>
      </c>
      <c r="N19" s="11">
        <v>33177</v>
      </c>
      <c r="O19" s="11">
        <v>15500</v>
      </c>
      <c r="P19" s="15">
        <f t="shared" si="4"/>
        <v>16588.5</v>
      </c>
      <c r="Q19" s="11">
        <f t="shared" si="5"/>
        <v>7750</v>
      </c>
      <c r="R19" s="11">
        <v>13</v>
      </c>
      <c r="S19" s="11">
        <v>97638</v>
      </c>
      <c r="T19" s="11">
        <v>47103</v>
      </c>
      <c r="U19" s="15">
        <f t="shared" si="6"/>
        <v>7510.615384615385</v>
      </c>
      <c r="V19" s="11">
        <f t="shared" si="7"/>
        <v>3623.3076923076924</v>
      </c>
      <c r="W19" s="11">
        <f t="shared" si="8"/>
        <v>26</v>
      </c>
      <c r="X19" s="11">
        <f t="shared" si="9"/>
        <v>398940</v>
      </c>
      <c r="Y19" s="11">
        <f t="shared" si="10"/>
        <v>185775</v>
      </c>
      <c r="Z19" s="15">
        <f t="shared" si="11"/>
        <v>15343.846153846154</v>
      </c>
      <c r="AA19" s="11">
        <f t="shared" si="12"/>
        <v>7145.192307692308</v>
      </c>
      <c r="AB19" s="1"/>
      <c r="AC19" s="1"/>
      <c r="AD19" s="1"/>
      <c r="AE19" s="1"/>
      <c r="AF19" s="1"/>
      <c r="AG19" s="1"/>
    </row>
    <row r="20" spans="1:33" ht="26.25" customHeight="1">
      <c r="A20" s="14" t="s">
        <v>35</v>
      </c>
      <c r="B20" s="3">
        <v>30</v>
      </c>
      <c r="C20" s="11">
        <v>1</v>
      </c>
      <c r="D20" s="11">
        <v>28157</v>
      </c>
      <c r="E20" s="11">
        <v>9903</v>
      </c>
      <c r="F20" s="15">
        <f t="shared" si="0"/>
        <v>28157</v>
      </c>
      <c r="G20" s="11">
        <f t="shared" si="1"/>
        <v>9903</v>
      </c>
      <c r="H20" s="11">
        <v>9</v>
      </c>
      <c r="I20" s="11">
        <v>185784</v>
      </c>
      <c r="J20" s="11">
        <v>86264</v>
      </c>
      <c r="K20" s="15">
        <f t="shared" si="2"/>
        <v>20642.666666666668</v>
      </c>
      <c r="L20" s="11">
        <f t="shared" si="3"/>
        <v>9584.888888888889</v>
      </c>
      <c r="M20" s="11">
        <v>1</v>
      </c>
      <c r="N20" s="11">
        <v>14224</v>
      </c>
      <c r="O20" s="11">
        <v>1550</v>
      </c>
      <c r="P20" s="15">
        <f t="shared" si="4"/>
        <v>14224</v>
      </c>
      <c r="Q20" s="11">
        <f t="shared" si="5"/>
        <v>1550</v>
      </c>
      <c r="R20" s="11">
        <v>10</v>
      </c>
      <c r="S20" s="11">
        <v>66420</v>
      </c>
      <c r="T20" s="11">
        <v>12503</v>
      </c>
      <c r="U20" s="15">
        <f t="shared" si="6"/>
        <v>6642</v>
      </c>
      <c r="V20" s="11">
        <f t="shared" si="7"/>
        <v>1250.3</v>
      </c>
      <c r="W20" s="11">
        <f t="shared" si="8"/>
        <v>21</v>
      </c>
      <c r="X20" s="11">
        <f t="shared" si="9"/>
        <v>294585</v>
      </c>
      <c r="Y20" s="11">
        <f t="shared" si="10"/>
        <v>110220</v>
      </c>
      <c r="Z20" s="15">
        <f t="shared" si="11"/>
        <v>14027.857142857143</v>
      </c>
      <c r="AA20" s="11">
        <f t="shared" si="12"/>
        <v>5248.571428571428</v>
      </c>
      <c r="AB20" s="1"/>
      <c r="AC20" s="1"/>
      <c r="AD20" s="1"/>
      <c r="AE20" s="1"/>
      <c r="AF20" s="1"/>
      <c r="AG20" s="1"/>
    </row>
    <row r="21" spans="1:33" ht="31.5" customHeight="1">
      <c r="A21" s="14" t="s">
        <v>36</v>
      </c>
      <c r="B21" s="3">
        <v>39</v>
      </c>
      <c r="C21" s="11">
        <v>1</v>
      </c>
      <c r="D21" s="11">
        <v>26662</v>
      </c>
      <c r="E21" s="11">
        <v>17056</v>
      </c>
      <c r="F21" s="15">
        <f t="shared" si="0"/>
        <v>26662</v>
      </c>
      <c r="G21" s="11">
        <f t="shared" si="1"/>
        <v>17056</v>
      </c>
      <c r="H21" s="11">
        <v>10</v>
      </c>
      <c r="I21" s="11">
        <v>163335</v>
      </c>
      <c r="J21" s="11">
        <v>47487</v>
      </c>
      <c r="K21" s="15">
        <f t="shared" si="2"/>
        <v>16333.5</v>
      </c>
      <c r="L21" s="11">
        <f t="shared" si="3"/>
        <v>4748.7</v>
      </c>
      <c r="M21" s="11">
        <v>2</v>
      </c>
      <c r="N21" s="11">
        <v>22171</v>
      </c>
      <c r="O21" s="11">
        <v>5066</v>
      </c>
      <c r="P21" s="15">
        <f t="shared" si="4"/>
        <v>11085.5</v>
      </c>
      <c r="Q21" s="11">
        <f t="shared" si="5"/>
        <v>2533</v>
      </c>
      <c r="R21" s="11">
        <v>8</v>
      </c>
      <c r="S21" s="11">
        <v>71330</v>
      </c>
      <c r="T21" s="11">
        <v>26258</v>
      </c>
      <c r="U21" s="15">
        <f t="shared" si="6"/>
        <v>8916.25</v>
      </c>
      <c r="V21" s="11">
        <f t="shared" si="7"/>
        <v>3282.25</v>
      </c>
      <c r="W21" s="11">
        <f t="shared" si="8"/>
        <v>21</v>
      </c>
      <c r="X21" s="11">
        <f t="shared" si="9"/>
        <v>283498</v>
      </c>
      <c r="Y21" s="11">
        <f t="shared" si="10"/>
        <v>95867</v>
      </c>
      <c r="Z21" s="15">
        <f t="shared" si="11"/>
        <v>13499.904761904761</v>
      </c>
      <c r="AA21" s="11">
        <f t="shared" si="12"/>
        <v>4565.0952380952385</v>
      </c>
      <c r="AB21" s="1"/>
      <c r="AC21" s="1"/>
      <c r="AD21" s="1"/>
      <c r="AE21" s="1"/>
      <c r="AF21" s="1"/>
      <c r="AG21" s="1"/>
    </row>
    <row r="22" spans="1:33" ht="38.25" customHeight="1">
      <c r="A22" s="14" t="s">
        <v>37</v>
      </c>
      <c r="B22" s="3">
        <v>59</v>
      </c>
      <c r="C22" s="11">
        <v>2</v>
      </c>
      <c r="D22" s="11">
        <v>58329</v>
      </c>
      <c r="E22" s="11">
        <v>44768</v>
      </c>
      <c r="F22" s="15">
        <f t="shared" si="0"/>
        <v>29164.5</v>
      </c>
      <c r="G22" s="11">
        <f t="shared" si="1"/>
        <v>22384</v>
      </c>
      <c r="H22" s="11">
        <v>13</v>
      </c>
      <c r="I22" s="11">
        <v>252755</v>
      </c>
      <c r="J22" s="11">
        <v>91831</v>
      </c>
      <c r="K22" s="15">
        <f t="shared" si="2"/>
        <v>19442.69230769231</v>
      </c>
      <c r="L22" s="11">
        <f t="shared" si="3"/>
        <v>7063.923076923077</v>
      </c>
      <c r="M22" s="11">
        <v>3</v>
      </c>
      <c r="N22" s="11">
        <v>35351</v>
      </c>
      <c r="O22" s="11">
        <v>18092</v>
      </c>
      <c r="P22" s="15">
        <f t="shared" si="4"/>
        <v>11783.666666666666</v>
      </c>
      <c r="Q22" s="11">
        <f t="shared" si="5"/>
        <v>6030.666666666667</v>
      </c>
      <c r="R22" s="11">
        <v>14</v>
      </c>
      <c r="S22" s="11">
        <v>103152</v>
      </c>
      <c r="T22" s="11">
        <v>36702</v>
      </c>
      <c r="U22" s="15">
        <f t="shared" si="6"/>
        <v>7368</v>
      </c>
      <c r="V22" s="11">
        <f t="shared" si="7"/>
        <v>2621.5714285714284</v>
      </c>
      <c r="W22" s="11">
        <f t="shared" si="8"/>
        <v>32</v>
      </c>
      <c r="X22" s="11">
        <f t="shared" si="9"/>
        <v>449587</v>
      </c>
      <c r="Y22" s="11">
        <f t="shared" si="10"/>
        <v>191393</v>
      </c>
      <c r="Z22" s="15">
        <f t="shared" si="11"/>
        <v>14049.59375</v>
      </c>
      <c r="AA22" s="11">
        <f t="shared" si="12"/>
        <v>5981.03125</v>
      </c>
      <c r="AB22" s="1"/>
      <c r="AC22" s="1"/>
      <c r="AD22" s="1"/>
      <c r="AE22" s="1"/>
      <c r="AF22" s="1"/>
      <c r="AG22" s="1"/>
    </row>
    <row r="23" spans="1:33" ht="12.75">
      <c r="A23" s="14" t="s">
        <v>38</v>
      </c>
      <c r="B23" s="3">
        <f>SUM(B9:B22)</f>
        <v>2162</v>
      </c>
      <c r="C23" s="11">
        <f>SUM(C9:C22)</f>
        <v>40</v>
      </c>
      <c r="D23" s="11">
        <f>SUM(D9:D22)</f>
        <v>1131249</v>
      </c>
      <c r="E23" s="11">
        <f>SUM(E9:E22)</f>
        <v>753646</v>
      </c>
      <c r="F23" s="15">
        <f t="shared" si="0"/>
        <v>28281.225</v>
      </c>
      <c r="G23" s="11">
        <f t="shared" si="1"/>
        <v>18841.15</v>
      </c>
      <c r="H23" s="11">
        <f>SUM(H9:H22)</f>
        <v>243</v>
      </c>
      <c r="I23" s="11">
        <f>SUM(I9:I22)</f>
        <v>5179499</v>
      </c>
      <c r="J23" s="11">
        <f>SUM(J9:J22)</f>
        <v>2337692</v>
      </c>
      <c r="K23" s="15">
        <f t="shared" si="2"/>
        <v>21314.810699588477</v>
      </c>
      <c r="L23" s="11">
        <f t="shared" si="3"/>
        <v>9620.131687242798</v>
      </c>
      <c r="M23" s="11">
        <f>SUM(M9:M22)</f>
        <v>49</v>
      </c>
      <c r="N23" s="11">
        <f>SUM(N9:N22)</f>
        <v>1008195</v>
      </c>
      <c r="O23" s="11">
        <f>SUM(O9:O22)</f>
        <v>528966</v>
      </c>
      <c r="P23" s="15">
        <f t="shared" si="4"/>
        <v>20575.408163265307</v>
      </c>
      <c r="Q23" s="11">
        <f t="shared" si="5"/>
        <v>10795.224489795919</v>
      </c>
      <c r="R23" s="11">
        <f>SUM(R9:R22)</f>
        <v>234</v>
      </c>
      <c r="S23" s="11">
        <f>SUM(S9:S22)</f>
        <v>1981216</v>
      </c>
      <c r="T23" s="11">
        <f>SUM(T9:T22)</f>
        <v>839404</v>
      </c>
      <c r="U23" s="15">
        <f t="shared" si="6"/>
        <v>8466.735042735043</v>
      </c>
      <c r="V23" s="11">
        <f t="shared" si="7"/>
        <v>3587.196581196581</v>
      </c>
      <c r="W23" s="11">
        <f t="shared" si="8"/>
        <v>566</v>
      </c>
      <c r="X23" s="11">
        <f t="shared" si="9"/>
        <v>9300159</v>
      </c>
      <c r="Y23" s="11">
        <f t="shared" si="10"/>
        <v>4459708</v>
      </c>
      <c r="Z23" s="15">
        <f t="shared" si="11"/>
        <v>16431.37632508834</v>
      </c>
      <c r="AA23" s="11">
        <f t="shared" si="12"/>
        <v>7879.342756183745</v>
      </c>
      <c r="AB23" s="1"/>
      <c r="AC23" s="1"/>
      <c r="AD23" s="1"/>
      <c r="AE23" s="1"/>
      <c r="AF23" s="1"/>
      <c r="AG23" s="1"/>
    </row>
    <row r="24" spans="1:33" ht="12.75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9" t="s">
        <v>52</v>
      </c>
      <c r="B28" s="19"/>
      <c r="C28" s="1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</sheetData>
  <mergeCells count="34">
    <mergeCell ref="Q6:Q8"/>
    <mergeCell ref="C1:N1"/>
    <mergeCell ref="H5:L5"/>
    <mergeCell ref="J6:J8"/>
    <mergeCell ref="K6:K8"/>
    <mergeCell ref="L6:L8"/>
    <mergeCell ref="M5:Q5"/>
    <mergeCell ref="N6:N8"/>
    <mergeCell ref="O6:O8"/>
    <mergeCell ref="P6:P8"/>
    <mergeCell ref="A28:C28"/>
    <mergeCell ref="A5:A8"/>
    <mergeCell ref="B5:B8"/>
    <mergeCell ref="C5:G5"/>
    <mergeCell ref="R5:V5"/>
    <mergeCell ref="W5:AA5"/>
    <mergeCell ref="C6:C8"/>
    <mergeCell ref="D6:D8"/>
    <mergeCell ref="E6:E8"/>
    <mergeCell ref="F6:F8"/>
    <mergeCell ref="G6:G8"/>
    <mergeCell ref="H6:H8"/>
    <mergeCell ref="I6:I8"/>
    <mergeCell ref="M6:M8"/>
    <mergeCell ref="AA6:AA8"/>
    <mergeCell ref="U6:U8"/>
    <mergeCell ref="V6:V8"/>
    <mergeCell ref="W6:W8"/>
    <mergeCell ref="X6:X8"/>
    <mergeCell ref="Y6:Y8"/>
    <mergeCell ref="R6:R8"/>
    <mergeCell ref="S6:S8"/>
    <mergeCell ref="T6:T8"/>
    <mergeCell ref="Z6:Z8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workbookViewId="0" topLeftCell="A11">
      <selection activeCell="I5" sqref="I5"/>
    </sheetView>
  </sheetViews>
  <sheetFormatPr defaultColWidth="9.00390625" defaultRowHeight="12.75"/>
  <cols>
    <col min="1" max="1" width="22.25390625" style="0" customWidth="1"/>
  </cols>
  <sheetData>
    <row r="1" spans="1:11" ht="24" customHeight="1">
      <c r="A1" s="21" t="s">
        <v>45</v>
      </c>
      <c r="B1" s="21"/>
      <c r="C1" s="21"/>
      <c r="D1" s="21"/>
      <c r="E1" s="21"/>
      <c r="F1" s="21"/>
      <c r="G1" s="1"/>
      <c r="H1" s="1"/>
      <c r="I1" s="1"/>
      <c r="J1" s="1"/>
      <c r="K1" s="1"/>
    </row>
    <row r="4" spans="1:6" ht="12.75" customHeight="1">
      <c r="A4" s="17" t="s">
        <v>1</v>
      </c>
      <c r="B4" s="17" t="s">
        <v>4</v>
      </c>
      <c r="C4" s="17"/>
      <c r="D4" s="17"/>
      <c r="E4" s="17"/>
      <c r="F4" s="17"/>
    </row>
    <row r="5" spans="1:6" ht="63.75" customHeight="1">
      <c r="A5" s="17"/>
      <c r="B5" s="17" t="s">
        <v>8</v>
      </c>
      <c r="C5" s="17" t="s">
        <v>9</v>
      </c>
      <c r="D5" s="17" t="s">
        <v>13</v>
      </c>
      <c r="E5" s="17" t="s">
        <v>14</v>
      </c>
      <c r="F5" s="17" t="s">
        <v>15</v>
      </c>
    </row>
    <row r="6" spans="1:6" ht="12.75">
      <c r="A6" s="17"/>
      <c r="B6" s="17"/>
      <c r="C6" s="17"/>
      <c r="D6" s="17"/>
      <c r="E6" s="17"/>
      <c r="F6" s="17"/>
    </row>
    <row r="7" spans="1:6" ht="23.25" customHeight="1">
      <c r="A7" s="17"/>
      <c r="B7" s="17"/>
      <c r="C7" s="17"/>
      <c r="D7" s="17"/>
      <c r="E7" s="17"/>
      <c r="F7" s="17"/>
    </row>
    <row r="8" spans="1:6" ht="25.5" customHeight="1">
      <c r="A8" s="3" t="s">
        <v>24</v>
      </c>
      <c r="B8" s="11">
        <v>25</v>
      </c>
      <c r="C8" s="11">
        <v>437902</v>
      </c>
      <c r="D8" s="11">
        <v>137231</v>
      </c>
      <c r="E8" s="11">
        <f aca="true" t="shared" si="0" ref="E8:E22">C8/B8</f>
        <v>17516.08</v>
      </c>
      <c r="F8" s="11">
        <f aca="true" t="shared" si="1" ref="F8:F22">D8/B8</f>
        <v>5489.24</v>
      </c>
    </row>
    <row r="9" spans="1:6" ht="21" customHeight="1">
      <c r="A9" s="3" t="s">
        <v>25</v>
      </c>
      <c r="B9" s="11">
        <v>11</v>
      </c>
      <c r="C9" s="11">
        <v>175582</v>
      </c>
      <c r="D9" s="11">
        <v>33444</v>
      </c>
      <c r="E9" s="11">
        <f t="shared" si="0"/>
        <v>15962</v>
      </c>
      <c r="F9" s="11">
        <f t="shared" si="1"/>
        <v>3040.3636363636365</v>
      </c>
    </row>
    <row r="10" spans="1:6" ht="30.75" customHeight="1">
      <c r="A10" s="3" t="s">
        <v>26</v>
      </c>
      <c r="B10" s="11">
        <v>40</v>
      </c>
      <c r="C10" s="11">
        <v>789752</v>
      </c>
      <c r="D10" s="11">
        <v>322444</v>
      </c>
      <c r="E10" s="11">
        <f t="shared" si="0"/>
        <v>19743.8</v>
      </c>
      <c r="F10" s="11">
        <f t="shared" si="1"/>
        <v>8061.1</v>
      </c>
    </row>
    <row r="11" spans="1:6" ht="26.25" customHeight="1">
      <c r="A11" s="3" t="s">
        <v>27</v>
      </c>
      <c r="B11" s="11">
        <v>28</v>
      </c>
      <c r="C11" s="11">
        <v>1025345</v>
      </c>
      <c r="D11" s="11">
        <v>682885</v>
      </c>
      <c r="E11" s="11">
        <f t="shared" si="0"/>
        <v>36619.46428571428</v>
      </c>
      <c r="F11" s="11">
        <f t="shared" si="1"/>
        <v>24388.75</v>
      </c>
    </row>
    <row r="12" spans="1:6" ht="27" customHeight="1">
      <c r="A12" s="3" t="s">
        <v>28</v>
      </c>
      <c r="B12" s="11">
        <v>28</v>
      </c>
      <c r="C12" s="11">
        <v>460906</v>
      </c>
      <c r="D12" s="11">
        <v>164205</v>
      </c>
      <c r="E12" s="11">
        <f t="shared" si="0"/>
        <v>16460.928571428572</v>
      </c>
      <c r="F12" s="11">
        <f t="shared" si="1"/>
        <v>5864.464285714285</v>
      </c>
    </row>
    <row r="13" spans="1:6" ht="40.5" customHeight="1">
      <c r="A13" s="3" t="s">
        <v>46</v>
      </c>
      <c r="B13" s="11">
        <v>9</v>
      </c>
      <c r="C13" s="11">
        <v>220376</v>
      </c>
      <c r="D13" s="11">
        <v>123918</v>
      </c>
      <c r="E13" s="11">
        <f t="shared" si="0"/>
        <v>24486.222222222223</v>
      </c>
      <c r="F13" s="11">
        <f t="shared" si="1"/>
        <v>13768.666666666666</v>
      </c>
    </row>
    <row r="14" spans="1:6" ht="27.75" customHeight="1">
      <c r="A14" s="3" t="s">
        <v>30</v>
      </c>
      <c r="B14" s="11">
        <v>16</v>
      </c>
      <c r="C14" s="11">
        <v>286481</v>
      </c>
      <c r="D14" s="11">
        <v>108111</v>
      </c>
      <c r="E14" s="11">
        <f t="shared" si="0"/>
        <v>17905.0625</v>
      </c>
      <c r="F14" s="11">
        <f t="shared" si="1"/>
        <v>6756.9375</v>
      </c>
    </row>
    <row r="15" spans="1:6" ht="26.25" customHeight="1">
      <c r="A15" s="3" t="s">
        <v>31</v>
      </c>
      <c r="B15" s="11">
        <v>12</v>
      </c>
      <c r="C15" s="11">
        <v>252677</v>
      </c>
      <c r="D15" s="11">
        <v>88787</v>
      </c>
      <c r="E15" s="11">
        <f t="shared" si="0"/>
        <v>21056.416666666668</v>
      </c>
      <c r="F15" s="11">
        <f t="shared" si="1"/>
        <v>7398.916666666667</v>
      </c>
    </row>
    <row r="16" spans="1:6" ht="18" customHeight="1">
      <c r="A16" s="3" t="s">
        <v>32</v>
      </c>
      <c r="B16" s="11">
        <v>15</v>
      </c>
      <c r="C16" s="11">
        <v>155820</v>
      </c>
      <c r="D16" s="11">
        <v>6000</v>
      </c>
      <c r="E16" s="11">
        <f t="shared" si="0"/>
        <v>10388</v>
      </c>
      <c r="F16" s="11">
        <f t="shared" si="1"/>
        <v>400</v>
      </c>
    </row>
    <row r="17" spans="1:6" ht="29.25" customHeight="1">
      <c r="A17" s="3" t="s">
        <v>33</v>
      </c>
      <c r="B17" s="11">
        <v>18</v>
      </c>
      <c r="C17" s="11">
        <v>553017</v>
      </c>
      <c r="D17" s="11">
        <v>357683</v>
      </c>
      <c r="E17" s="11">
        <f t="shared" si="0"/>
        <v>30723.166666666668</v>
      </c>
      <c r="F17" s="11">
        <f t="shared" si="1"/>
        <v>19871.277777777777</v>
      </c>
    </row>
    <row r="18" spans="1:6" ht="24" customHeight="1">
      <c r="A18" s="3" t="s">
        <v>34</v>
      </c>
      <c r="B18" s="11">
        <v>9</v>
      </c>
      <c r="C18" s="11">
        <v>219767</v>
      </c>
      <c r="D18" s="11">
        <v>87402</v>
      </c>
      <c r="E18" s="11">
        <f t="shared" si="0"/>
        <v>24418.555555555555</v>
      </c>
      <c r="F18" s="11">
        <f t="shared" si="1"/>
        <v>9711.333333333334</v>
      </c>
    </row>
    <row r="19" spans="1:6" ht="33" customHeight="1">
      <c r="A19" s="3" t="s">
        <v>35</v>
      </c>
      <c r="B19" s="11">
        <v>9</v>
      </c>
      <c r="C19" s="11">
        <v>185784</v>
      </c>
      <c r="D19" s="11">
        <v>86264</v>
      </c>
      <c r="E19" s="11">
        <f t="shared" si="0"/>
        <v>20642.666666666668</v>
      </c>
      <c r="F19" s="11">
        <f t="shared" si="1"/>
        <v>9584.888888888889</v>
      </c>
    </row>
    <row r="20" spans="1:6" ht="28.5" customHeight="1">
      <c r="A20" s="3" t="s">
        <v>36</v>
      </c>
      <c r="B20" s="11">
        <v>10</v>
      </c>
      <c r="C20" s="11">
        <v>163335</v>
      </c>
      <c r="D20" s="11">
        <v>47487</v>
      </c>
      <c r="E20" s="11">
        <f t="shared" si="0"/>
        <v>16333.5</v>
      </c>
      <c r="F20" s="11">
        <f t="shared" si="1"/>
        <v>4748.7</v>
      </c>
    </row>
    <row r="21" spans="1:6" ht="39.75" customHeight="1">
      <c r="A21" s="3" t="s">
        <v>37</v>
      </c>
      <c r="B21" s="11">
        <v>13</v>
      </c>
      <c r="C21" s="11">
        <v>252755</v>
      </c>
      <c r="D21" s="11">
        <v>91831</v>
      </c>
      <c r="E21" s="11">
        <f t="shared" si="0"/>
        <v>19442.69230769231</v>
      </c>
      <c r="F21" s="11">
        <f t="shared" si="1"/>
        <v>7063.923076923077</v>
      </c>
    </row>
    <row r="22" spans="1:6" ht="12.75">
      <c r="A22" s="3" t="s">
        <v>38</v>
      </c>
      <c r="B22" s="11">
        <f>SUM(B8:B21)</f>
        <v>243</v>
      </c>
      <c r="C22" s="11">
        <f>SUM(C8:C21)</f>
        <v>5179499</v>
      </c>
      <c r="D22" s="11">
        <f>SUM(D8:D21)</f>
        <v>2337692</v>
      </c>
      <c r="E22" s="11">
        <f t="shared" si="0"/>
        <v>21314.810699588477</v>
      </c>
      <c r="F22" s="11">
        <f t="shared" si="1"/>
        <v>9620.131687242798</v>
      </c>
    </row>
    <row r="24" spans="1:6" ht="26.25" customHeight="1">
      <c r="A24" s="19"/>
      <c r="B24" s="19"/>
      <c r="C24" s="19"/>
      <c r="D24" s="19"/>
      <c r="E24" s="19"/>
      <c r="F24" s="19"/>
    </row>
    <row r="25" spans="1:6" ht="26.25" customHeight="1">
      <c r="A25" s="10"/>
      <c r="B25" s="10"/>
      <c r="C25" s="10"/>
      <c r="D25" s="10"/>
      <c r="E25" s="10"/>
      <c r="F25" s="10"/>
    </row>
    <row r="26" spans="1:6" ht="26.25" customHeight="1">
      <c r="A26" s="10" t="s">
        <v>47</v>
      </c>
      <c r="B26" s="10"/>
      <c r="C26" s="10"/>
      <c r="D26" s="23" t="s">
        <v>48</v>
      </c>
      <c r="E26" s="23"/>
      <c r="F26" s="23"/>
    </row>
    <row r="28" spans="1:3" ht="12.75">
      <c r="A28" s="22" t="s">
        <v>49</v>
      </c>
      <c r="B28" s="22"/>
      <c r="C28" s="22"/>
    </row>
  </sheetData>
  <mergeCells count="11">
    <mergeCell ref="A4:A7"/>
    <mergeCell ref="A1:F1"/>
    <mergeCell ref="A28:C28"/>
    <mergeCell ref="A24:F24"/>
    <mergeCell ref="B4:F4"/>
    <mergeCell ref="B5:B7"/>
    <mergeCell ref="C5:C7"/>
    <mergeCell ref="D5:D7"/>
    <mergeCell ref="E5:E7"/>
    <mergeCell ref="D26:F26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workbookViewId="0" topLeftCell="A1">
      <selection activeCell="A2" sqref="A2"/>
    </sheetView>
  </sheetViews>
  <sheetFormatPr defaultColWidth="9.00390625" defaultRowHeight="12.75"/>
  <cols>
    <col min="1" max="1" width="30.125" style="0" customWidth="1"/>
    <col min="2" max="2" width="10.25390625" style="0" bestFit="1" customWidth="1"/>
    <col min="4" max="4" width="11.625" style="0" bestFit="1" customWidth="1"/>
  </cols>
  <sheetData>
    <row r="1" spans="1:4" ht="26.25" customHeight="1">
      <c r="A1" s="21" t="s">
        <v>40</v>
      </c>
      <c r="B1" s="21"/>
      <c r="C1" s="21"/>
      <c r="D1" s="21"/>
    </row>
    <row r="3" spans="1:26" ht="12.75">
      <c r="A3" s="17" t="s">
        <v>1</v>
      </c>
      <c r="B3" s="17" t="s">
        <v>41</v>
      </c>
      <c r="C3" s="17" t="s">
        <v>42</v>
      </c>
      <c r="D3" s="24" t="s">
        <v>43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7"/>
      <c r="B4" s="17"/>
      <c r="C4" s="17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7"/>
      <c r="B5" s="17"/>
      <c r="C5" s="17"/>
      <c r="D5" s="2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7"/>
      <c r="B6" s="17"/>
      <c r="C6" s="17"/>
      <c r="D6" s="2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>
      <c r="A7" s="3" t="s">
        <v>24</v>
      </c>
      <c r="B7" s="11">
        <f>'[1]декабрь 2011'!X9</f>
        <v>795484</v>
      </c>
      <c r="C7" s="4">
        <f>'[1]декабрь 2011'!I9</f>
        <v>437902</v>
      </c>
      <c r="D7" s="12">
        <f aca="true" t="shared" si="0" ref="D7:D21">(C7/B7)*100</f>
        <v>55.04849877558819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3" t="s">
        <v>25</v>
      </c>
      <c r="B8" s="11">
        <f>'[1]декабрь 2011'!X10</f>
        <v>280196</v>
      </c>
      <c r="C8" s="4">
        <f>'[1]декабрь 2011'!I10</f>
        <v>175582</v>
      </c>
      <c r="D8" s="12">
        <f t="shared" si="0"/>
        <v>62.66399234821339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3" t="s">
        <v>26</v>
      </c>
      <c r="B9" s="11">
        <f>'[1]декабрь 2011'!X11</f>
        <v>1406310</v>
      </c>
      <c r="C9" s="4">
        <f>'[1]декабрь 2011'!I11</f>
        <v>789752</v>
      </c>
      <c r="D9" s="12">
        <f t="shared" si="0"/>
        <v>56.15774615838613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3" t="s">
        <v>27</v>
      </c>
      <c r="B10" s="11">
        <f>'[1]декабрь 2011'!X12</f>
        <v>1841885</v>
      </c>
      <c r="C10" s="4">
        <f>'[1]декабрь 2011'!I12</f>
        <v>1025345</v>
      </c>
      <c r="D10" s="12">
        <f t="shared" si="0"/>
        <v>55.66824204551316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3" t="s">
        <v>28</v>
      </c>
      <c r="B11" s="11">
        <f>'[1]декабрь 2011'!X13</f>
        <v>834433</v>
      </c>
      <c r="C11" s="4">
        <f>'[1]декабрь 2011'!I13</f>
        <v>460906</v>
      </c>
      <c r="D11" s="12">
        <f t="shared" si="0"/>
        <v>55.235830797679384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3" t="s">
        <v>29</v>
      </c>
      <c r="B12" s="11">
        <f>'[1]декабрь 2011'!X14</f>
        <v>450064</v>
      </c>
      <c r="C12" s="4">
        <f>'[1]декабрь 2011'!I14</f>
        <v>220376</v>
      </c>
      <c r="D12" s="12">
        <f t="shared" si="0"/>
        <v>48.96548046500053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>
      <c r="A13" s="3" t="s">
        <v>30</v>
      </c>
      <c r="B13" s="11">
        <f>'[1]декабрь 2011'!X15</f>
        <v>474228</v>
      </c>
      <c r="C13" s="4">
        <f>'[1]декабрь 2011'!I15</f>
        <v>286481</v>
      </c>
      <c r="D13" s="12">
        <f t="shared" si="0"/>
        <v>60.409971574854296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3" t="s">
        <v>31</v>
      </c>
      <c r="B14" s="11">
        <f>'[1]декабрь 2011'!X16</f>
        <v>454456</v>
      </c>
      <c r="C14" s="4">
        <f>'[1]декабрь 2011'!I16</f>
        <v>252677</v>
      </c>
      <c r="D14" s="12">
        <f t="shared" si="0"/>
        <v>55.59988205678877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3" t="s">
        <v>32</v>
      </c>
      <c r="B15" s="11">
        <f>'[1]декабрь 2011'!X17</f>
        <v>269099</v>
      </c>
      <c r="C15" s="4">
        <f>'[1]декабрь 2011'!I17</f>
        <v>155820</v>
      </c>
      <c r="D15" s="12">
        <f t="shared" si="0"/>
        <v>57.904340038424515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3" t="s">
        <v>33</v>
      </c>
      <c r="B16" s="11">
        <f>'[1]декабрь 2011'!X18</f>
        <v>1067394</v>
      </c>
      <c r="C16" s="4">
        <f>'[1]декабрь 2011'!I18</f>
        <v>553017</v>
      </c>
      <c r="D16" s="12">
        <f t="shared" si="0"/>
        <v>51.81001579547946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3" t="s">
        <v>34</v>
      </c>
      <c r="B17" s="11">
        <f>'[1]декабрь 2011'!X19</f>
        <v>398940</v>
      </c>
      <c r="C17" s="4">
        <f>'[1]декабрь 2011'!I19</f>
        <v>219767</v>
      </c>
      <c r="D17" s="12">
        <f t="shared" si="0"/>
        <v>55.08773249110141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>
      <c r="A18" s="3" t="s">
        <v>35</v>
      </c>
      <c r="B18" s="11">
        <f>'[1]декабрь 2011'!X20</f>
        <v>294585</v>
      </c>
      <c r="C18" s="4">
        <f>'[1]декабрь 2011'!I20</f>
        <v>185784</v>
      </c>
      <c r="D18" s="12">
        <f t="shared" si="0"/>
        <v>63.066347573705386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>
      <c r="A19" s="3" t="s">
        <v>36</v>
      </c>
      <c r="B19" s="11">
        <f>'[1]декабрь 2011'!X21</f>
        <v>283498</v>
      </c>
      <c r="C19" s="4">
        <f>'[1]декабрь 2011'!I21</f>
        <v>163335</v>
      </c>
      <c r="D19" s="12">
        <f t="shared" si="0"/>
        <v>57.61416306287875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>
      <c r="A20" s="3" t="s">
        <v>37</v>
      </c>
      <c r="B20" s="11">
        <f>'[1]декабрь 2011'!X22</f>
        <v>449587</v>
      </c>
      <c r="C20" s="4">
        <f>'[1]декабрь 2011'!I22</f>
        <v>252755</v>
      </c>
      <c r="D20" s="12">
        <f t="shared" si="0"/>
        <v>56.219374670530954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3" t="s">
        <v>38</v>
      </c>
      <c r="B21" s="11">
        <f>'[1]декабрь 2011'!X23</f>
        <v>9300159</v>
      </c>
      <c r="C21" s="4">
        <f>'[1]декабрь 2011'!I23</f>
        <v>5179499</v>
      </c>
      <c r="D21" s="12">
        <f t="shared" si="0"/>
        <v>55.69258547085055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4">
        <f>'[1]декабрь 2011'!I24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</sheetData>
  <mergeCells count="5">
    <mergeCell ref="A1:D1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1"/>
  <sheetViews>
    <sheetView tabSelected="1" zoomScale="85" zoomScaleNormal="85" workbookViewId="0" topLeftCell="A1">
      <selection activeCell="T25" sqref="T25"/>
    </sheetView>
  </sheetViews>
  <sheetFormatPr defaultColWidth="9.00390625" defaultRowHeight="12.75"/>
  <cols>
    <col min="1" max="1" width="21.75390625" style="0" customWidth="1"/>
  </cols>
  <sheetData>
    <row r="1" spans="1:38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>
      <c r="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>
      <c r="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s="26" t="s">
        <v>1</v>
      </c>
      <c r="B5" s="26" t="s">
        <v>2</v>
      </c>
      <c r="C5" s="29" t="s">
        <v>3</v>
      </c>
      <c r="D5" s="30"/>
      <c r="E5" s="30"/>
      <c r="F5" s="30"/>
      <c r="G5" s="30"/>
      <c r="H5" s="29" t="s">
        <v>4</v>
      </c>
      <c r="I5" s="30"/>
      <c r="J5" s="30"/>
      <c r="K5" s="30"/>
      <c r="L5" s="31"/>
      <c r="M5" s="2" t="s">
        <v>5</v>
      </c>
      <c r="N5" s="2"/>
      <c r="O5" s="2"/>
      <c r="P5" s="2"/>
      <c r="Q5" s="2"/>
      <c r="R5" s="2" t="s">
        <v>6</v>
      </c>
      <c r="S5" s="2"/>
      <c r="T5" s="2"/>
      <c r="U5" s="2"/>
      <c r="V5" s="2"/>
      <c r="W5" s="2" t="s">
        <v>7</v>
      </c>
      <c r="X5" s="2"/>
      <c r="Y5" s="2"/>
      <c r="Z5" s="2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>
      <c r="A6" s="27"/>
      <c r="B6" s="27"/>
      <c r="C6" s="26" t="s">
        <v>8</v>
      </c>
      <c r="D6" s="26" t="s">
        <v>9</v>
      </c>
      <c r="E6" s="26" t="s">
        <v>10</v>
      </c>
      <c r="F6" s="32" t="s">
        <v>11</v>
      </c>
      <c r="G6" s="26" t="s">
        <v>12</v>
      </c>
      <c r="H6" s="26" t="s">
        <v>8</v>
      </c>
      <c r="I6" s="26" t="s">
        <v>9</v>
      </c>
      <c r="J6" s="26" t="s">
        <v>13</v>
      </c>
      <c r="K6" s="35" t="s">
        <v>14</v>
      </c>
      <c r="L6" s="26" t="s">
        <v>15</v>
      </c>
      <c r="M6" s="26" t="s">
        <v>8</v>
      </c>
      <c r="N6" s="26" t="s">
        <v>9</v>
      </c>
      <c r="O6" s="26" t="s">
        <v>16</v>
      </c>
      <c r="P6" s="35" t="s">
        <v>17</v>
      </c>
      <c r="Q6" s="26" t="s">
        <v>18</v>
      </c>
      <c r="R6" s="38" t="s">
        <v>19</v>
      </c>
      <c r="S6" s="41" t="s">
        <v>20</v>
      </c>
      <c r="T6" s="38" t="s">
        <v>21</v>
      </c>
      <c r="U6" s="35" t="s">
        <v>14</v>
      </c>
      <c r="V6" s="38" t="s">
        <v>12</v>
      </c>
      <c r="W6" s="38" t="s">
        <v>19</v>
      </c>
      <c r="X6" s="38" t="s">
        <v>9</v>
      </c>
      <c r="Y6" s="38" t="s">
        <v>22</v>
      </c>
      <c r="Z6" s="35" t="s">
        <v>14</v>
      </c>
      <c r="AA6" s="38" t="s">
        <v>23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27"/>
      <c r="B7" s="27"/>
      <c r="C7" s="27"/>
      <c r="D7" s="27"/>
      <c r="E7" s="27"/>
      <c r="F7" s="33"/>
      <c r="G7" s="27"/>
      <c r="H7" s="27"/>
      <c r="I7" s="27"/>
      <c r="J7" s="27"/>
      <c r="K7" s="36"/>
      <c r="L7" s="27"/>
      <c r="M7" s="27"/>
      <c r="N7" s="27"/>
      <c r="O7" s="27"/>
      <c r="P7" s="36"/>
      <c r="Q7" s="27"/>
      <c r="R7" s="39"/>
      <c r="S7" s="42"/>
      <c r="T7" s="39"/>
      <c r="U7" s="36"/>
      <c r="V7" s="39"/>
      <c r="W7" s="39"/>
      <c r="X7" s="39"/>
      <c r="Y7" s="44"/>
      <c r="Z7" s="36"/>
      <c r="AA7" s="39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.75">
      <c r="A8" s="28"/>
      <c r="B8" s="28"/>
      <c r="C8" s="28"/>
      <c r="D8" s="28"/>
      <c r="E8" s="28"/>
      <c r="F8" s="34"/>
      <c r="G8" s="28"/>
      <c r="H8" s="28"/>
      <c r="I8" s="28"/>
      <c r="J8" s="28"/>
      <c r="K8" s="37"/>
      <c r="L8" s="28"/>
      <c r="M8" s="28"/>
      <c r="N8" s="28"/>
      <c r="O8" s="28"/>
      <c r="P8" s="37"/>
      <c r="Q8" s="28"/>
      <c r="R8" s="40"/>
      <c r="S8" s="43"/>
      <c r="T8" s="40"/>
      <c r="U8" s="37"/>
      <c r="V8" s="40"/>
      <c r="W8" s="40"/>
      <c r="X8" s="40"/>
      <c r="Y8" s="45"/>
      <c r="Z8" s="37"/>
      <c r="AA8" s="40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4.75" customHeight="1">
      <c r="A9" s="3" t="s">
        <v>24</v>
      </c>
      <c r="B9" s="3">
        <v>256</v>
      </c>
      <c r="C9" s="4">
        <f>('[1]анализ за 4 мес'!C9+'[1]май 2011'!C9+'[1]июнь 2011'!C9+'[1]июль 2011'!C9+'[1]август 2011'!C9+'[1]сентябрь 2011'!C9+'[1]октябрь 2011'!C9+'[1]ноябрь 2011'!C9+'[1]декабрь 2011'!C9)</f>
        <v>53</v>
      </c>
      <c r="D9" s="5">
        <f>('[1]анализ за 4 мес'!D9+'[1]май 2011'!D9+'[1]июнь 2011'!D9+'[1]июль 2011'!D9+'[1]август 2011'!D9+'[1]сентябрь 2011'!D9+'[1]октябрь 2011'!D9+'[1]ноябрь 2011'!D9+'[1]декабрь 2011'!D9)</f>
        <v>871283</v>
      </c>
      <c r="E9" s="4">
        <f>('[1]анализ за 4 мес'!E9+'[1]май 2011'!E9+'[1]июль 2011'!E9+'[1]июнь 2011'!E9+'[1]август 2011'!E9+'[1]сентябрь 2011'!E9+'[1]октябрь 2011'!E9+'[1]ноябрь 2011'!E9+'[1]декабрь 2011'!E9)</f>
        <v>550398</v>
      </c>
      <c r="F9" s="6">
        <f aca="true" t="shared" si="0" ref="F9:F23">D9/C9</f>
        <v>16439.30188679245</v>
      </c>
      <c r="G9" s="7">
        <f aca="true" t="shared" si="1" ref="G9:G23">E9/C9</f>
        <v>10384.867924528302</v>
      </c>
      <c r="H9" s="4">
        <f>('[1]анализ за 4 мес'!H9+'[1]май 2011'!H9+'[1]июнь 2011'!H9+'[1]июль 2011'!H9+'[1]август 2011'!H9+'[1]сентябрь 2011'!H9+'[1]октябрь 2011'!H9+'[1]ноябрь 2011'!H9+'[1]декабрь 2011'!H9)</f>
        <v>340</v>
      </c>
      <c r="I9" s="4">
        <f>'[1]анализ за 4 мес'!I9+'[1]май 2011'!I9+'[1]июнь 2011'!I9+'[1]июль 2011'!I9+'[1]август 2011'!I9+'[1]сентябрь 2011'!I9+'[1]октябрь 2011'!I9+'[1]ноябрь 2011'!I9+'[1]декабрь 2011'!I9</f>
        <v>5183199</v>
      </c>
      <c r="J9" s="4">
        <f>('[1]анализ за 4 мес'!J9+'[1]май 2011'!J9+'[1]июнь 2011'!J9+'[1]июль 2011'!J9+'[1]август 2011'!J9+'[1]сентябрь 2011'!K9+'[1]октябрь 2011'!J9+'[1]ноябрь 2011'!J9+'[1]декабрь 2011'!J9)</f>
        <v>1289370</v>
      </c>
      <c r="K9" s="8">
        <f aca="true" t="shared" si="2" ref="K9:K23">I9/H9</f>
        <v>15244.70294117647</v>
      </c>
      <c r="L9" s="7">
        <f aca="true" t="shared" si="3" ref="L9:L23">J9/H9</f>
        <v>3792.264705882353</v>
      </c>
      <c r="M9" s="4">
        <f>('[1]анализ за 4 мес'!N9+'[1]май 2011'!M9+'[1]июнь 2011'!M9+'[1]июль 2011'!M9+'[1]август 2011'!M9+'[1]сентябрь 2011'!N9+'[1]октябрь 2011'!M9+'[1]ноябрь 2011'!M9+'[1]декабрь 2011'!M9)</f>
        <v>47</v>
      </c>
      <c r="N9" s="4">
        <f>('[1]анализ за 4 мес'!O9+'[1]май 2011'!N9+'[1]июнь 2011'!N9+'[1]июль 2011'!N9+'[1]август 2011'!N9+'[1]сентябрь 2011'!O9+'[1]октябрь 2011'!N9+'[1]ноябрь 2011'!N9+'[1]декабрь 2011'!N9)</f>
        <v>600553</v>
      </c>
      <c r="O9" s="4">
        <f>('[1]анализ за 4 мес'!P9+'[1]май 2011'!O9+'[1]июнь 2011'!O9+'[1]июль 2011'!O9+'[1]август 2011'!O9+'[1]сентябрь 2011'!P9+'[1]октябрь 2011'!O9+'[1]ноябрь 2011'!O9+'[1]декабрь 2011'!O9)</f>
        <v>169975</v>
      </c>
      <c r="P9" s="8">
        <f aca="true" t="shared" si="4" ref="P9:P23">N9/M9</f>
        <v>12777.72340425532</v>
      </c>
      <c r="Q9" s="7">
        <f aca="true" t="shared" si="5" ref="Q9:Q23">O9/M9</f>
        <v>3616.4893617021276</v>
      </c>
      <c r="R9" s="4">
        <f>('[1]анализ за 4 мес'!S9+'[1]май 2011'!R9+'[1]июнь 2011'!R9+'[1]июль 2011'!R9+'[1]август 2011'!R9+'[1]сентябрь 2011'!S9+'[1]октябрь 2011'!R9+'[1]ноябрь 2011'!R9+'[1]декабрь 2011'!R9)</f>
        <v>363</v>
      </c>
      <c r="S9" s="4">
        <f>('[1]анализ за 4 мес'!T9+'[1]май 2011'!S9+'[1]июнь 2011'!S9+'[1]июль 2011'!S9+'[1]август 2011'!S9+'[1]сентябрь 2011'!T9+'[1]октябрь 2011'!S9+'[1]ноябрь 2011'!S9+'[1]декабрь 2011'!S9)</f>
        <v>2250931</v>
      </c>
      <c r="T9" s="4">
        <f>('[1]анализ за 4 мес'!U9+'[1]май 2011'!T9+'[1]июнь 2011'!T9+'[1]июль 2011'!T9+'[1]август 2011'!T9+'[1]сентябрь 2011'!U9+'[1]октябрь 2011'!T9+'[1]ноябрь 2011'!T9+'[1]декабрь 2011'!T9)</f>
        <v>539599</v>
      </c>
      <c r="U9" s="8">
        <f aca="true" t="shared" si="6" ref="U9:U23">S9/R9</f>
        <v>6200.911845730027</v>
      </c>
      <c r="V9" s="7">
        <f aca="true" t="shared" si="7" ref="V9:V23">T9/R9</f>
        <v>1486.4986225895316</v>
      </c>
      <c r="W9" s="4">
        <f aca="true" t="shared" si="8" ref="W9:W23">C9+H9+M9+R9</f>
        <v>803</v>
      </c>
      <c r="X9" s="4">
        <f aca="true" t="shared" si="9" ref="X9:X23">D9+I9+N9+S9</f>
        <v>8905966</v>
      </c>
      <c r="Y9" s="4">
        <f aca="true" t="shared" si="10" ref="Y9:Y23">E9+J9+O9+T9</f>
        <v>2549342</v>
      </c>
      <c r="Z9" s="8">
        <f aca="true" t="shared" si="11" ref="Z9:Z23">X9/W9</f>
        <v>11090.866749688668</v>
      </c>
      <c r="AA9" s="7">
        <f aca="true" t="shared" si="12" ref="AA9:AA23">Y9/W9</f>
        <v>3174.772104607721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9.5" customHeight="1">
      <c r="A10" s="3" t="s">
        <v>25</v>
      </c>
      <c r="B10" s="3">
        <v>83</v>
      </c>
      <c r="C10" s="4">
        <f>('[1]анализ за 4 мес'!C10+'[1]май 2011'!C10+'[1]июнь 2011'!C10+'[1]июль 2011'!C10+'[1]август 2011'!C10+'[1]сентябрь 2011'!C10+'[1]октябрь 2011'!C10+'[1]ноябрь 2011'!C10+'[1]декабрь 2011'!C10)</f>
        <v>31</v>
      </c>
      <c r="D10" s="5">
        <f>('[1]анализ за 4 мес'!D10+'[1]май 2011'!D10+'[1]июнь 2011'!D10+'[1]июль 2011'!D10+'[1]август 2011'!D10+'[1]сентябрь 2011'!D10+'[1]октябрь 2011'!D10+'[1]ноябрь 2011'!D10+'[1]декабрь 2011'!D10)</f>
        <v>337739</v>
      </c>
      <c r="E10" s="4">
        <f>('[1]анализ за 4 мес'!E10+'[1]май 2011'!E10+'[1]июль 2011'!E10+'[1]июнь 2011'!E10+'[1]август 2011'!E10+'[1]сентябрь 2011'!E10+'[1]октябрь 2011'!E10+'[1]ноябрь 2011'!E10+'[1]декабрь 2011'!E10)</f>
        <v>119822</v>
      </c>
      <c r="F10" s="6">
        <f t="shared" si="0"/>
        <v>10894.806451612903</v>
      </c>
      <c r="G10" s="7">
        <f t="shared" si="1"/>
        <v>3865.2258064516127</v>
      </c>
      <c r="H10" s="4">
        <f>('[1]анализ за 4 мес'!H10+'[1]май 2011'!H10+'[1]июнь 2011'!H10+'[1]июль 2011'!H10+'[1]август 2011'!H10+'[1]сентябрь 2011'!H10+'[1]октябрь 2011'!H10+'[1]ноябрь 2011'!H10+'[1]декабрь 2011'!H10)</f>
        <v>128</v>
      </c>
      <c r="I10" s="4">
        <f>'[1]анализ за 4 мес'!I10+'[1]май 2011'!I10+'[1]июнь 2011'!I10+'[1]июль 2011'!I10+'[1]август 2011'!I10+'[1]сентябрь 2011'!I10+'[1]октябрь 2011'!I10+'[1]ноябрь 2011'!I10+'[1]декабрь 2011'!I10</f>
        <v>1709138</v>
      </c>
      <c r="J10" s="4">
        <f>('[1]анализ за 4 мес'!J10+'[1]май 2011'!J10+'[1]июнь 2011'!J10+'[1]июль 2011'!J10+'[1]август 2011'!J10+'[1]сентябрь 2011'!K10+'[1]октябрь 2011'!J10+'[1]ноябрь 2011'!J10+'[1]декабрь 2011'!J10)</f>
        <v>135021</v>
      </c>
      <c r="K10" s="8">
        <f t="shared" si="2"/>
        <v>13352.640625</v>
      </c>
      <c r="L10" s="7">
        <f t="shared" si="3"/>
        <v>1054.8515625</v>
      </c>
      <c r="M10" s="4">
        <f>('[1]анализ за 4 мес'!N10+'[1]май 2011'!M10+'[1]июнь 2011'!M10+'[1]июль 2011'!M10+'[1]август 2011'!M10+'[1]сентябрь 2011'!N10+'[1]октябрь 2011'!M10+'[1]ноябрь 2011'!M10+'[1]декабрь 2011'!M10)</f>
        <v>20</v>
      </c>
      <c r="N10" s="4">
        <f>('[1]анализ за 4 мес'!O10+'[1]май 2011'!N10+'[1]июнь 2011'!N10+'[1]июль 2011'!N10+'[1]август 2011'!N10+'[1]сентябрь 2011'!O10+'[1]октябрь 2011'!N10+'[1]ноябрь 2011'!N10+'[1]декабрь 2011'!N10)</f>
        <v>168356</v>
      </c>
      <c r="O10" s="4">
        <f>('[1]анализ за 4 мес'!P10+'[1]май 2011'!O10+'[1]июнь 2011'!O10+'[1]июль 2011'!O10+'[1]август 2011'!O10+'[1]сентябрь 2011'!P10+'[1]октябрь 2011'!O10+'[1]ноябрь 2011'!O10+'[1]декабрь 2011'!O10)</f>
        <v>14516</v>
      </c>
      <c r="P10" s="8">
        <f t="shared" si="4"/>
        <v>8417.8</v>
      </c>
      <c r="Q10" s="7">
        <f t="shared" si="5"/>
        <v>725.8</v>
      </c>
      <c r="R10" s="4">
        <f>('[1]анализ за 4 мес'!S10+'[1]май 2011'!R10+'[1]июнь 2011'!R10+'[1]июль 2011'!R10+'[1]август 2011'!R10+'[1]сентябрь 2011'!S10+'[1]октябрь 2011'!R10+'[1]ноябрь 2011'!R10+'[1]декабрь 2011'!R10)</f>
        <v>114</v>
      </c>
      <c r="S10" s="4">
        <f>('[1]анализ за 4 мес'!T10+'[1]май 2011'!S10+'[1]июнь 2011'!S10+'[1]июль 2011'!S10+'[1]август 2011'!S10+'[1]сентябрь 2011'!T10+'[1]октябрь 2011'!S10+'[1]ноябрь 2011'!S10+'[1]декабрь 2011'!S10)</f>
        <v>622197</v>
      </c>
      <c r="T10" s="4">
        <f>('[1]анализ за 4 мес'!U10+'[1]май 2011'!T10+'[1]июнь 2011'!T10+'[1]июль 2011'!T10+'[1]август 2011'!T10+'[1]сентябрь 2011'!U10+'[1]октябрь 2011'!T10+'[1]ноябрь 2011'!T10+'[1]декабрь 2011'!T10)</f>
        <v>96089</v>
      </c>
      <c r="U10" s="8">
        <f t="shared" si="6"/>
        <v>5457.868421052632</v>
      </c>
      <c r="V10" s="7">
        <f t="shared" si="7"/>
        <v>842.8859649122807</v>
      </c>
      <c r="W10" s="4">
        <f t="shared" si="8"/>
        <v>293</v>
      </c>
      <c r="X10" s="4">
        <f t="shared" si="9"/>
        <v>2837430</v>
      </c>
      <c r="Y10" s="4">
        <f t="shared" si="10"/>
        <v>365448</v>
      </c>
      <c r="Z10" s="8">
        <f t="shared" si="11"/>
        <v>9684.0614334471</v>
      </c>
      <c r="AA10" s="7">
        <f t="shared" si="12"/>
        <v>1247.2627986348123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5.5" customHeight="1">
      <c r="A11" s="3" t="s">
        <v>26</v>
      </c>
      <c r="B11" s="3">
        <v>363</v>
      </c>
      <c r="C11" s="4">
        <f>('[1]анализ за 4 мес'!C11+'[1]май 2011'!C11+'[1]июнь 2011'!C11+'[1]июль 2011'!C11+'[1]август 2011'!C11+'[1]сентябрь 2011'!C11+'[1]октябрь 2011'!C11+'[1]ноябрь 2011'!C11+'[1]декабрь 2011'!C11)</f>
        <v>72</v>
      </c>
      <c r="D11" s="5">
        <f>('[1]анализ за 4 мес'!D11+'[1]май 2011'!D11+'[1]июнь 2011'!D11+'[1]июль 2011'!D11+'[1]август 2011'!D11+'[1]сентябрь 2011'!D11+'[1]октябрь 2011'!D11+'[1]ноябрь 2011'!D11+'[1]декабрь 2011'!D11)</f>
        <v>1552475</v>
      </c>
      <c r="E11" s="4">
        <f>('[1]анализ за 4 мес'!E11+'[1]май 2011'!E11+'[1]июль 2011'!E11+'[1]июнь 2011'!E11+'[1]август 2011'!E11+'[1]сентябрь 2011'!E11+'[1]октябрь 2011'!E11+'[1]ноябрь 2011'!E11+'[1]декабрь 2011'!E11)</f>
        <v>1095359</v>
      </c>
      <c r="F11" s="6">
        <f t="shared" si="0"/>
        <v>21562.152777777777</v>
      </c>
      <c r="G11" s="7">
        <f t="shared" si="1"/>
        <v>15213.319444444445</v>
      </c>
      <c r="H11" s="4">
        <f>('[1]анализ за 4 мес'!H11+'[1]май 2011'!H11+'[1]июнь 2011'!H11+'[1]июль 2011'!H11+'[1]август 2011'!H11+'[1]сентябрь 2011'!H11+'[1]октябрь 2011'!H11+'[1]ноябрь 2011'!H11+'[1]декабрь 2011'!H11)</f>
        <v>514</v>
      </c>
      <c r="I11" s="4">
        <f>'[1]анализ за 4 мес'!I11+'[1]май 2011'!I11+'[1]июнь 2011'!I11+'[1]июль 2011'!I11+'[1]август 2011'!I11+'[1]сентябрь 2011'!I11+'[1]октябрь 2011'!I11+'[1]ноябрь 2011'!I11+'[1]декабрь 2011'!I11</f>
        <v>7389280</v>
      </c>
      <c r="J11" s="4">
        <f>('[1]анализ за 4 мес'!J11+'[1]май 2011'!J11+'[1]июнь 2011'!J11+'[1]июль 2011'!J11+'[1]август 2011'!J11+'[1]сентябрь 2011'!K11+'[1]октябрь 2011'!J11+'[1]ноябрь 2011'!J11+'[1]декабрь 2011'!J11)</f>
        <v>2191398</v>
      </c>
      <c r="K11" s="8">
        <f t="shared" si="2"/>
        <v>14376.03112840467</v>
      </c>
      <c r="L11" s="7">
        <f t="shared" si="3"/>
        <v>4263.420233463035</v>
      </c>
      <c r="M11" s="4">
        <f>('[1]анализ за 4 мес'!N11+'[1]май 2011'!M11+'[1]июнь 2011'!M11+'[1]июль 2011'!M11+'[1]август 2011'!M11+'[1]сентябрь 2011'!N11+'[1]октябрь 2011'!M11+'[1]ноябрь 2011'!M11+'[1]декабрь 2011'!M11)</f>
        <v>97</v>
      </c>
      <c r="N11" s="4">
        <f>('[1]анализ за 4 мес'!O11+'[1]май 2011'!N11+'[1]июнь 2011'!N11+'[1]июль 2011'!N11+'[1]август 2011'!N11+'[1]сентябрь 2011'!O11+'[1]октябрь 2011'!N11+'[1]ноябрь 2011'!N11+'[1]декабрь 2011'!N11)</f>
        <v>1338514</v>
      </c>
      <c r="O11" s="4">
        <f>('[1]анализ за 4 мес'!P11+'[1]май 2011'!O11+'[1]июнь 2011'!O11+'[1]июль 2011'!O11+'[1]август 2011'!O11+'[1]сентябрь 2011'!P11+'[1]октябрь 2011'!O11+'[1]ноябрь 2011'!O11+'[1]декабрь 2011'!O11)</f>
        <v>470470</v>
      </c>
      <c r="P11" s="8">
        <f t="shared" si="4"/>
        <v>13799.113402061856</v>
      </c>
      <c r="Q11" s="7">
        <f t="shared" si="5"/>
        <v>4850.20618556701</v>
      </c>
      <c r="R11" s="4">
        <f>('[1]анализ за 4 мес'!S11+'[1]май 2011'!R11+'[1]июнь 2011'!R11+'[1]июль 2011'!R11+'[1]август 2011'!R11+'[1]сентябрь 2011'!S11+'[1]октябрь 2011'!R11+'[1]ноябрь 2011'!R11+'[1]декабрь 2011'!R11)</f>
        <v>455</v>
      </c>
      <c r="S11" s="4">
        <f>('[1]анализ за 4 мес'!T11+'[1]май 2011'!S11+'[1]июнь 2011'!S11+'[1]июль 2011'!S11+'[1]август 2011'!S11+'[1]сентябрь 2011'!T11+'[1]октябрь 2011'!S11+'[1]ноябрь 2011'!S11+'[1]декабрь 2011'!S11)</f>
        <v>2630223</v>
      </c>
      <c r="T11" s="4">
        <f>('[1]анализ за 4 мес'!U11+'[1]май 2011'!T11+'[1]июнь 2011'!T11+'[1]июль 2011'!T11+'[1]август 2011'!T11+'[1]сентябрь 2011'!U11+'[1]октябрь 2011'!T11+'[1]ноябрь 2011'!T11+'[1]декабрь 2011'!T11)</f>
        <v>723733</v>
      </c>
      <c r="U11" s="8">
        <f t="shared" si="6"/>
        <v>5780.70989010989</v>
      </c>
      <c r="V11" s="7">
        <f t="shared" si="7"/>
        <v>1590.621978021978</v>
      </c>
      <c r="W11" s="4">
        <f t="shared" si="8"/>
        <v>1138</v>
      </c>
      <c r="X11" s="4">
        <f t="shared" si="9"/>
        <v>12910492</v>
      </c>
      <c r="Y11" s="4">
        <f t="shared" si="10"/>
        <v>4480960</v>
      </c>
      <c r="Z11" s="8">
        <f t="shared" si="11"/>
        <v>11344.896309314587</v>
      </c>
      <c r="AA11" s="7">
        <f t="shared" si="12"/>
        <v>3937.574692442882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6.25" customHeight="1">
      <c r="A12" s="3" t="s">
        <v>27</v>
      </c>
      <c r="B12" s="3">
        <v>379</v>
      </c>
      <c r="C12" s="4">
        <f>('[1]анализ за 4 мес'!C12+'[1]май 2011'!C12+'[1]июнь 2011'!C12+'[1]июль 2011'!C12+'[1]август 2011'!C12+'[1]сентябрь 2011'!C12+'[1]октябрь 2011'!C12+'[1]ноябрь 2011'!C12+'[1]декабрь 2011'!C12)</f>
        <v>47</v>
      </c>
      <c r="D12" s="5">
        <f>('[1]анализ за 4 мес'!D12+'[1]май 2011'!D12+'[1]июнь 2011'!D12+'[1]июль 2011'!D12+'[1]август 2011'!D12+'[1]сентябрь 2011'!D12+'[1]октябрь 2011'!D12+'[1]ноябрь 2011'!D12+'[1]декабрь 2011'!D12)</f>
        <v>1062634</v>
      </c>
      <c r="E12" s="4">
        <f>('[1]анализ за 4 мес'!E12+'[1]май 2011'!E12+'[1]июль 2011'!E12+'[1]июнь 2011'!E12+'[1]август 2011'!E12+'[1]сентябрь 2011'!E12+'[1]октябрь 2011'!E12+'[1]ноябрь 2011'!E12+'[1]декабрь 2011'!E12)</f>
        <v>607305</v>
      </c>
      <c r="F12" s="6">
        <f t="shared" si="0"/>
        <v>22609.23404255319</v>
      </c>
      <c r="G12" s="7">
        <f t="shared" si="1"/>
        <v>12921.382978723404</v>
      </c>
      <c r="H12" s="4">
        <f>('[1]анализ за 4 мес'!H12+'[1]май 2011'!H12+'[1]июнь 2011'!H12+'[1]июль 2011'!H12+'[1]август 2011'!H12+'[1]сентябрь 2011'!H12+'[1]октябрь 2011'!H12+'[1]ноябрь 2011'!H12+'[1]декабрь 2011'!H12)</f>
        <v>353</v>
      </c>
      <c r="I12" s="4">
        <f>'[1]анализ за 4 мес'!I12+'[1]май 2011'!I12+'[1]июнь 2011'!I12+'[1]июль 2011'!I12+'[1]август 2011'!I12+'[1]сентябрь 2011'!I12+'[1]октябрь 2011'!I12+'[1]ноябрь 2011'!I12+'[1]декабрь 2011'!I12</f>
        <v>6884783</v>
      </c>
      <c r="J12" s="4">
        <f>('[1]анализ за 4 мес'!J12+'[1]май 2011'!J12+'[1]июнь 2011'!J12+'[1]июль 2011'!J12+'[1]август 2011'!J12+'[1]сентябрь 2011'!K12+'[1]октябрь 2011'!J12+'[1]ноябрь 2011'!J12+'[1]декабрь 2011'!J12)</f>
        <v>2492665</v>
      </c>
      <c r="K12" s="8">
        <f t="shared" si="2"/>
        <v>19503.634560906514</v>
      </c>
      <c r="L12" s="7">
        <f t="shared" si="3"/>
        <v>7061.373937677054</v>
      </c>
      <c r="M12" s="4">
        <f>('[1]анализ за 4 мес'!N12+'[1]май 2011'!M12+'[1]июнь 2011'!M12+'[1]июль 2011'!M12+'[1]август 2011'!M12+'[1]сентябрь 2011'!N12+'[1]октябрь 2011'!M12+'[1]ноябрь 2011'!M12+'[1]декабрь 2011'!M12)</f>
        <v>105</v>
      </c>
      <c r="N12" s="4">
        <f>('[1]анализ за 4 мес'!O12+'[1]май 2011'!N12+'[1]июнь 2011'!N12+'[1]июль 2011'!N12+'[1]август 2011'!N12+'[1]сентябрь 2011'!O12+'[1]октябрь 2011'!N12+'[1]ноябрь 2011'!N12+'[1]декабрь 2011'!N12)</f>
        <v>1591848</v>
      </c>
      <c r="O12" s="4">
        <f>('[1]анализ за 4 мес'!P12+'[1]май 2011'!O12+'[1]июнь 2011'!O12+'[1]июль 2011'!O12+'[1]август 2011'!O12+'[1]сентябрь 2011'!P12+'[1]октябрь 2011'!O12+'[1]ноябрь 2011'!O12+'[1]декабрь 2011'!O12)</f>
        <v>665099</v>
      </c>
      <c r="P12" s="8">
        <f t="shared" si="4"/>
        <v>15160.457142857143</v>
      </c>
      <c r="Q12" s="7">
        <f t="shared" si="5"/>
        <v>6334.27619047619</v>
      </c>
      <c r="R12" s="4">
        <f>('[1]анализ за 4 мес'!S12+'[1]май 2011'!R12+'[1]июнь 2011'!R12+'[1]июль 2011'!R12+'[1]август 2011'!R12+'[1]сентябрь 2011'!S12+'[1]октябрь 2011'!R12+'[1]ноябрь 2011'!R12+'[1]декабрь 2011'!R12)</f>
        <v>258</v>
      </c>
      <c r="S12" s="4">
        <f>('[1]анализ за 4 мес'!T12+'[1]май 2011'!S12+'[1]июнь 2011'!S12+'[1]июль 2011'!S12+'[1]август 2011'!S12+'[1]сентябрь 2011'!T12+'[1]октябрь 2011'!S12+'[1]ноябрь 2011'!S12+'[1]декабрь 2011'!S12)</f>
        <v>2187555</v>
      </c>
      <c r="T12" s="4">
        <f>('[1]анализ за 4 мес'!U12+'[1]май 2011'!T12+'[1]июнь 2011'!T12+'[1]июль 2011'!T12+'[1]август 2011'!T12+'[1]сентябрь 2011'!U12+'[1]октябрь 2011'!T12+'[1]ноябрь 2011'!T12+'[1]декабрь 2011'!T12)</f>
        <v>854628</v>
      </c>
      <c r="U12" s="8">
        <f t="shared" si="6"/>
        <v>8478.89534883721</v>
      </c>
      <c r="V12" s="7">
        <f t="shared" si="7"/>
        <v>3312.5116279069766</v>
      </c>
      <c r="W12" s="4">
        <f t="shared" si="8"/>
        <v>763</v>
      </c>
      <c r="X12" s="4">
        <f t="shared" si="9"/>
        <v>11726820</v>
      </c>
      <c r="Y12" s="4">
        <f t="shared" si="10"/>
        <v>4619697</v>
      </c>
      <c r="Z12" s="8">
        <f t="shared" si="11"/>
        <v>15369.357798165138</v>
      </c>
      <c r="AA12" s="7">
        <f t="shared" si="12"/>
        <v>6054.64875491481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1.75" customHeight="1">
      <c r="A13" s="3" t="s">
        <v>28</v>
      </c>
      <c r="B13" s="3">
        <v>235</v>
      </c>
      <c r="C13" s="4">
        <f>('[1]анализ за 4 мес'!C13+'[1]май 2011'!C13+'[1]июнь 2011'!C13+'[1]июль 2011'!C13+'[1]август 2011'!C13+'[1]сентябрь 2011'!C13+'[1]октябрь 2011'!C13+'[1]ноябрь 2011'!C13+'[1]декабрь 2011'!C13)</f>
        <v>67</v>
      </c>
      <c r="D13" s="5">
        <f>('[1]анализ за 4 мес'!D13+'[1]май 2011'!D13+'[1]июнь 2011'!D13+'[1]июль 2011'!D13+'[1]август 2011'!D13+'[1]сентябрь 2011'!D13+'[1]октябрь 2011'!D13+'[1]ноябрь 2011'!D13+'[1]декабрь 2011'!D13)</f>
        <v>1095888</v>
      </c>
      <c r="E13" s="4">
        <f>('[1]анализ за 4 мес'!E13+'[1]май 2011'!E13+'[1]июль 2011'!E13+'[1]июнь 2011'!E13+'[1]август 2011'!E13+'[1]сентябрь 2011'!E13+'[1]октябрь 2011'!E13+'[1]ноябрь 2011'!E13+'[1]декабрь 2011'!E13)</f>
        <v>668681</v>
      </c>
      <c r="F13" s="6">
        <f t="shared" si="0"/>
        <v>16356.537313432837</v>
      </c>
      <c r="G13" s="7">
        <f t="shared" si="1"/>
        <v>9980.313432835821</v>
      </c>
      <c r="H13" s="4">
        <f>('[1]анализ за 4 мес'!H13+'[1]май 2011'!H13+'[1]июнь 2011'!H13+'[1]июль 2011'!H13+'[1]август 2011'!H13+'[1]сентябрь 2011'!H13+'[1]октябрь 2011'!H13+'[1]ноябрь 2011'!H13+'[1]декабрь 2011'!H13)</f>
        <v>393</v>
      </c>
      <c r="I13" s="4">
        <f>'[1]анализ за 4 мес'!I13+'[1]май 2011'!I13+'[1]июнь 2011'!I13+'[1]июль 2011'!I13+'[1]август 2011'!I13+'[1]сентябрь 2011'!I13+'[1]октябрь 2011'!I13+'[1]ноябрь 2011'!I13+'[1]декабрь 2011'!I13</f>
        <v>5348248</v>
      </c>
      <c r="J13" s="4">
        <f>('[1]анализ за 4 мес'!J13+'[1]май 2011'!J13+'[1]июнь 2011'!J13+'[1]июль 2011'!J13+'[1]август 2011'!J13+'[1]сентябрь 2011'!K13+'[1]октябрь 2011'!J13+'[1]ноябрь 2011'!J13+'[1]декабрь 2011'!J13)</f>
        <v>1424651</v>
      </c>
      <c r="K13" s="8">
        <f t="shared" si="2"/>
        <v>13608.773536895675</v>
      </c>
      <c r="L13" s="7">
        <f t="shared" si="3"/>
        <v>3625.0661577608143</v>
      </c>
      <c r="M13" s="4">
        <f>('[1]анализ за 4 мес'!N13+'[1]май 2011'!M13+'[1]июнь 2011'!M13+'[1]июль 2011'!M13+'[1]август 2011'!M13+'[1]сентябрь 2011'!N13+'[1]октябрь 2011'!M13+'[1]ноябрь 2011'!M13+'[1]декабрь 2011'!M13)</f>
        <v>54</v>
      </c>
      <c r="N13" s="4">
        <f>('[1]анализ за 4 мес'!O13+'[1]май 2011'!N13+'[1]июнь 2011'!N13+'[1]июль 2011'!N13+'[1]август 2011'!N13+'[1]сентябрь 2011'!O13+'[1]октябрь 2011'!N13+'[1]ноябрь 2011'!N13+'[1]декабрь 2011'!N13)</f>
        <v>597500</v>
      </c>
      <c r="O13" s="4">
        <f>('[1]анализ за 4 мес'!P13+'[1]май 2011'!O13+'[1]июнь 2011'!O13+'[1]июль 2011'!O13+'[1]август 2011'!O13+'[1]сентябрь 2011'!P13+'[1]октябрь 2011'!O13+'[1]ноябрь 2011'!O13+'[1]декабрь 2011'!O13)</f>
        <v>216320</v>
      </c>
      <c r="P13" s="8">
        <f t="shared" si="4"/>
        <v>11064.814814814816</v>
      </c>
      <c r="Q13" s="7">
        <f t="shared" si="5"/>
        <v>4005.925925925926</v>
      </c>
      <c r="R13" s="4">
        <f>('[1]анализ за 4 мес'!S13+'[1]май 2011'!R13+'[1]июнь 2011'!R13+'[1]июль 2011'!R13+'[1]август 2011'!R13+'[1]сентябрь 2011'!S13+'[1]октябрь 2011'!R13+'[1]ноябрь 2011'!R13+'[1]декабрь 2011'!R13)</f>
        <v>283</v>
      </c>
      <c r="S13" s="4">
        <f>('[1]анализ за 4 мес'!T13+'[1]май 2011'!S13+'[1]июнь 2011'!S13+'[1]июль 2011'!S13+'[1]август 2011'!S13+'[1]сентябрь 2011'!T13+'[1]октябрь 2011'!S13+'[1]ноябрь 2011'!S13+'[1]декабрь 2011'!S13)</f>
        <v>1733508</v>
      </c>
      <c r="T13" s="4">
        <f>('[1]анализ за 4 мес'!U13+'[1]май 2011'!T13+'[1]июнь 2011'!T13+'[1]июль 2011'!T13+'[1]август 2011'!T13+'[1]сентябрь 2011'!U13+'[1]октябрь 2011'!T13+'[1]ноябрь 2011'!T13+'[1]декабрь 2011'!T13)</f>
        <v>341176</v>
      </c>
      <c r="U13" s="8">
        <f t="shared" si="6"/>
        <v>6125.469964664311</v>
      </c>
      <c r="V13" s="7">
        <f t="shared" si="7"/>
        <v>1205.5689045936397</v>
      </c>
      <c r="W13" s="4">
        <f t="shared" si="8"/>
        <v>797</v>
      </c>
      <c r="X13" s="4">
        <f t="shared" si="9"/>
        <v>8775144</v>
      </c>
      <c r="Y13" s="4">
        <f t="shared" si="10"/>
        <v>2650828</v>
      </c>
      <c r="Z13" s="8">
        <f t="shared" si="11"/>
        <v>11010.218318695106</v>
      </c>
      <c r="AA13" s="7">
        <f t="shared" si="12"/>
        <v>3326.007528230866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7.75" customHeight="1">
      <c r="A14" s="3" t="s">
        <v>29</v>
      </c>
      <c r="B14" s="3">
        <v>59</v>
      </c>
      <c r="C14" s="4">
        <f>('[1]анализ за 4 мес'!C14+'[1]май 2011'!C14+'[1]июнь 2011'!C14+'[1]июль 2011'!C14+'[1]август 2011'!C14+'[1]сентябрь 2011'!C14+'[1]октябрь 2011'!C14+'[1]ноябрь 2011'!C14+'[1]декабрь 2011'!C14)</f>
        <v>36</v>
      </c>
      <c r="D14" s="5">
        <f>('[1]анализ за 4 мес'!D14+'[1]май 2011'!D14+'[1]июнь 2011'!D14+'[1]июль 2011'!D14+'[1]август 2011'!D14+'[1]сентябрь 2011'!D14+'[1]октябрь 2011'!D14+'[1]ноябрь 2011'!D14+'[1]декабрь 2011'!D14)</f>
        <v>630281</v>
      </c>
      <c r="E14" s="4">
        <f>('[1]анализ за 4 мес'!E14+'[1]май 2011'!E14+'[1]июль 2011'!E14+'[1]июнь 2011'!E14+'[1]август 2011'!E14+'[1]сентябрь 2011'!E14+'[1]октябрь 2011'!E14+'[1]ноябрь 2011'!E14+'[1]декабрь 2011'!E14)</f>
        <v>289008</v>
      </c>
      <c r="F14" s="6">
        <f t="shared" si="0"/>
        <v>17507.805555555555</v>
      </c>
      <c r="G14" s="7">
        <f t="shared" si="1"/>
        <v>8028</v>
      </c>
      <c r="H14" s="4">
        <f>('[1]анализ за 4 мес'!H14+'[1]май 2011'!H14+'[1]июнь 2011'!H14+'[1]июль 2011'!H14+'[1]август 2011'!H14+'[1]сентябрь 2011'!H14+'[1]октябрь 2011'!H14+'[1]ноябрь 2011'!H14+'[1]декабрь 2011'!H14)</f>
        <v>119</v>
      </c>
      <c r="I14" s="4">
        <f>'[1]анализ за 4 мес'!I14+'[1]май 2011'!I14+'[1]июнь 2011'!I14+'[1]июль 2011'!I14+'[1]август 2011'!I14+'[1]сентябрь 2011'!I14+'[1]октябрь 2011'!I14+'[1]ноябрь 2011'!I14+'[1]декабрь 2011'!I14</f>
        <v>1850089</v>
      </c>
      <c r="J14" s="4">
        <f>('[1]анализ за 4 мес'!J14+'[1]май 2011'!J14+'[1]июнь 2011'!J14+'[1]июль 2011'!J14+'[1]август 2011'!J14+'[1]сентябрь 2011'!K14+'[1]октябрь 2011'!J14+'[1]ноябрь 2011'!J14+'[1]декабрь 2011'!J14)</f>
        <v>418875</v>
      </c>
      <c r="K14" s="8">
        <f t="shared" si="2"/>
        <v>15546.966386554623</v>
      </c>
      <c r="L14" s="7">
        <f t="shared" si="3"/>
        <v>3519.9579831932774</v>
      </c>
      <c r="M14" s="4">
        <f>('[1]анализ за 4 мес'!N14+'[1]май 2011'!M14+'[1]июнь 2011'!M14+'[1]июль 2011'!M14+'[1]август 2011'!M14+'[1]сентябрь 2011'!N14+'[1]октябрь 2011'!M14+'[1]ноябрь 2011'!M14+'[1]декабрь 2011'!M14)</f>
        <v>13</v>
      </c>
      <c r="N14" s="4">
        <f>('[1]анализ за 4 мес'!O14+'[1]май 2011'!N14+'[1]июнь 2011'!N14+'[1]июль 2011'!N14+'[1]август 2011'!N14+'[1]сентябрь 2011'!O14+'[1]октябрь 2011'!N14+'[1]ноябрь 2011'!N14+'[1]декабрь 2011'!N14)</f>
        <v>142785</v>
      </c>
      <c r="O14" s="4">
        <f>('[1]анализ за 4 мес'!P14+'[1]май 2011'!O14+'[1]июнь 2011'!O14+'[1]июль 2011'!O14+'[1]август 2011'!O14+'[1]сентябрь 2011'!P14+'[1]октябрь 2011'!O14+'[1]ноябрь 2011'!O14+'[1]декабрь 2011'!O14)</f>
        <v>17389</v>
      </c>
      <c r="P14" s="8">
        <f t="shared" si="4"/>
        <v>10983.461538461539</v>
      </c>
      <c r="Q14" s="7">
        <f t="shared" si="5"/>
        <v>1337.6153846153845</v>
      </c>
      <c r="R14" s="4">
        <f>('[1]анализ за 4 мес'!S14+'[1]май 2011'!R14+'[1]июнь 2011'!R14+'[1]июль 2011'!R14+'[1]август 2011'!R14+'[1]сентябрь 2011'!S14+'[1]октябрь 2011'!R14+'[1]ноябрь 2011'!R14+'[1]декабрь 2011'!R14)</f>
        <v>92</v>
      </c>
      <c r="S14" s="4">
        <f>('[1]анализ за 4 мес'!T14+'[1]май 2011'!S14+'[1]июнь 2011'!S14+'[1]июль 2011'!S14+'[1]август 2011'!S14+'[1]сентябрь 2011'!T14+'[1]октябрь 2011'!S14+'[1]ноябрь 2011'!S14+'[1]декабрь 2011'!S14)</f>
        <v>573059</v>
      </c>
      <c r="T14" s="4">
        <f>('[1]анализ за 4 мес'!U14+'[1]май 2011'!T14+'[1]июнь 2011'!T14+'[1]июль 2011'!T14+'[1]август 2011'!T14+'[1]сентябрь 2011'!U14+'[1]октябрь 2011'!T14+'[1]ноябрь 2011'!T14+'[1]декабрь 2011'!T14)</f>
        <v>178764</v>
      </c>
      <c r="U14" s="8">
        <f t="shared" si="6"/>
        <v>6228.902173913043</v>
      </c>
      <c r="V14" s="7">
        <f t="shared" si="7"/>
        <v>1943.0869565217392</v>
      </c>
      <c r="W14" s="4">
        <f t="shared" si="8"/>
        <v>260</v>
      </c>
      <c r="X14" s="4">
        <f t="shared" si="9"/>
        <v>3196214</v>
      </c>
      <c r="Y14" s="4">
        <f t="shared" si="10"/>
        <v>904036</v>
      </c>
      <c r="Z14" s="8">
        <f t="shared" si="11"/>
        <v>12293.13076923077</v>
      </c>
      <c r="AA14" s="7">
        <f t="shared" si="12"/>
        <v>3477.0615384615385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5.5" customHeight="1">
      <c r="A15" s="3" t="s">
        <v>30</v>
      </c>
      <c r="B15" s="3">
        <v>145</v>
      </c>
      <c r="C15" s="4">
        <f>('[1]анализ за 4 мес'!C15+'[1]май 2011'!C15+'[1]июнь 2011'!C15+'[1]июль 2011'!C15+'[1]август 2011'!C15+'[1]сентябрь 2011'!C15+'[1]октябрь 2011'!C15+'[1]ноябрь 2011'!C15+'[1]декабрь 2011'!C15)</f>
        <v>33</v>
      </c>
      <c r="D15" s="5">
        <f>('[1]анализ за 4 мес'!D15+'[1]май 2011'!D15+'[1]июнь 2011'!D15+'[1]июль 2011'!D15+'[1]август 2011'!D15+'[1]сентябрь 2011'!D15+'[1]октябрь 2011'!D15+'[1]ноябрь 2011'!D15+'[1]декабрь 2011'!D15)</f>
        <v>529315</v>
      </c>
      <c r="E15" s="4">
        <f>('[1]анализ за 4 мес'!E15+'[1]май 2011'!E15+'[1]июль 2011'!E15+'[1]июнь 2011'!E15+'[1]август 2011'!E15+'[1]сентябрь 2011'!E15+'[1]октябрь 2011'!E15+'[1]ноябрь 2011'!E15+'[1]декабрь 2011'!E15)</f>
        <v>309376</v>
      </c>
      <c r="F15" s="6">
        <f t="shared" si="0"/>
        <v>16039.848484848484</v>
      </c>
      <c r="G15" s="7">
        <f t="shared" si="1"/>
        <v>9375.030303030304</v>
      </c>
      <c r="H15" s="4">
        <f>('[1]анализ за 4 мес'!H15+'[1]май 2011'!H15+'[1]июнь 2011'!H15+'[1]июль 2011'!H15+'[1]август 2011'!H15+'[1]сентябрь 2011'!H15+'[1]октябрь 2011'!H15+'[1]ноябрь 2011'!H15+'[1]декабрь 2011'!H15)</f>
        <v>175</v>
      </c>
      <c r="I15" s="4">
        <f>'[1]анализ за 4 мес'!I15+'[1]май 2011'!I15+'[1]июнь 2011'!I15+'[1]июль 2011'!I15+'[1]август 2011'!I15+'[1]сентябрь 2011'!I15+'[1]октябрь 2011'!I15+'[1]ноябрь 2011'!I15+'[1]декабрь 2011'!I15</f>
        <v>2961668</v>
      </c>
      <c r="J15" s="4">
        <f>('[1]анализ за 4 мес'!J15+'[1]май 2011'!J15+'[1]июнь 2011'!J15+'[1]июль 2011'!J15+'[1]август 2011'!J15+'[1]сентябрь 2011'!K15+'[1]октябрь 2011'!J15+'[1]ноябрь 2011'!J15+'[1]декабрь 2011'!J15)</f>
        <v>879925</v>
      </c>
      <c r="K15" s="8">
        <f t="shared" si="2"/>
        <v>16923.817142857144</v>
      </c>
      <c r="L15" s="7">
        <f t="shared" si="3"/>
        <v>5028.142857142857</v>
      </c>
      <c r="M15" s="4">
        <f>('[1]анализ за 4 мес'!N15+'[1]май 2011'!M15+'[1]июнь 2011'!M15+'[1]июль 2011'!M15+'[1]август 2011'!M15+'[1]сентябрь 2011'!N15+'[1]октябрь 2011'!M15+'[1]ноябрь 2011'!M15+'[1]декабрь 2011'!M15)</f>
        <v>41</v>
      </c>
      <c r="N15" s="4">
        <f>('[1]анализ за 4 мес'!O15+'[1]май 2011'!N15+'[1]июнь 2011'!N15+'[1]июль 2011'!N15+'[1]август 2011'!N15+'[1]сентябрь 2011'!O15+'[1]октябрь 2011'!N15+'[1]ноябрь 2011'!N15+'[1]декабрь 2011'!N15)</f>
        <v>488744</v>
      </c>
      <c r="O15" s="4">
        <f>('[1]анализ за 4 мес'!P15+'[1]май 2011'!O15+'[1]июнь 2011'!O15+'[1]июль 2011'!O15+'[1]август 2011'!O15+'[1]сентябрь 2011'!P15+'[1]октябрь 2011'!O15+'[1]ноябрь 2011'!O15+'[1]декабрь 2011'!O15)</f>
        <v>135945</v>
      </c>
      <c r="P15" s="8">
        <f t="shared" si="4"/>
        <v>11920.585365853658</v>
      </c>
      <c r="Q15" s="7">
        <f t="shared" si="5"/>
        <v>3315.731707317073</v>
      </c>
      <c r="R15" s="4">
        <f>('[1]анализ за 4 мес'!S15+'[1]май 2011'!R15+'[1]июнь 2011'!R15+'[1]июль 2011'!R15+'[1]август 2011'!R15+'[1]сентябрь 2011'!S15+'[1]октябрь 2011'!R15+'[1]ноябрь 2011'!R15+'[1]декабрь 2011'!R15)</f>
        <v>146</v>
      </c>
      <c r="S15" s="4">
        <f>('[1]анализ за 4 мес'!T15+'[1]май 2011'!S15+'[1]июнь 2011'!S15+'[1]июль 2011'!S15+'[1]август 2011'!S15+'[1]сентябрь 2011'!T15+'[1]октябрь 2011'!S15+'[1]ноябрь 2011'!S15+'[1]декабрь 2011'!S15)</f>
        <v>929107</v>
      </c>
      <c r="T15" s="4">
        <f>('[1]анализ за 4 мес'!U15+'[1]май 2011'!T15+'[1]июнь 2011'!T15+'[1]июль 2011'!T15+'[1]август 2011'!T15+'[1]сентябрь 2011'!U15+'[1]октябрь 2011'!T15+'[1]ноябрь 2011'!T15+'[1]декабрь 2011'!T15)</f>
        <v>191348</v>
      </c>
      <c r="U15" s="8">
        <f t="shared" si="6"/>
        <v>6363.746575342466</v>
      </c>
      <c r="V15" s="7">
        <f t="shared" si="7"/>
        <v>1310.6027397260275</v>
      </c>
      <c r="W15" s="4">
        <f t="shared" si="8"/>
        <v>395</v>
      </c>
      <c r="X15" s="4">
        <f t="shared" si="9"/>
        <v>4908834</v>
      </c>
      <c r="Y15" s="4">
        <f t="shared" si="10"/>
        <v>1516594</v>
      </c>
      <c r="Z15" s="8">
        <f t="shared" si="11"/>
        <v>12427.427848101266</v>
      </c>
      <c r="AA15" s="7">
        <f t="shared" si="12"/>
        <v>3839.4784810126584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6.25" customHeight="1">
      <c r="A16" s="3" t="s">
        <v>31</v>
      </c>
      <c r="B16" s="3">
        <v>142</v>
      </c>
      <c r="C16" s="4">
        <f>('[1]анализ за 4 мес'!C16+'[1]май 2011'!C16+'[1]июнь 2011'!C16+'[1]июль 2011'!C16+'[1]август 2011'!C16+'[1]сентябрь 2011'!C16+'[1]октябрь 2011'!C16+'[1]ноябрь 2011'!C16+'[1]декабрь 2011'!C16)</f>
        <v>36</v>
      </c>
      <c r="D16" s="5">
        <f>('[1]анализ за 4 мес'!D16+'[1]май 2011'!D16+'[1]июнь 2011'!D16+'[1]июль 2011'!D16+'[1]август 2011'!D16+'[1]сентябрь 2011'!D16+'[1]октябрь 2011'!D16+'[1]ноябрь 2011'!D16+'[1]декабрь 2011'!D16)</f>
        <v>640641</v>
      </c>
      <c r="E16" s="4">
        <f>('[1]анализ за 4 мес'!E16+'[1]май 2011'!E16+'[1]июль 2011'!E16+'[1]июнь 2011'!E16+'[1]август 2011'!E16+'[1]сентябрь 2011'!E16+'[1]октябрь 2011'!E16+'[1]ноябрь 2011'!E16+'[1]декабрь 2011'!E16)</f>
        <v>408996</v>
      </c>
      <c r="F16" s="6">
        <f t="shared" si="0"/>
        <v>17795.583333333332</v>
      </c>
      <c r="G16" s="7">
        <f t="shared" si="1"/>
        <v>11361</v>
      </c>
      <c r="H16" s="4">
        <f>('[1]анализ за 4 мес'!H16+'[1]май 2011'!H16+'[1]июнь 2011'!H16+'[1]июль 2011'!H16+'[1]август 2011'!H16+'[1]сентябрь 2011'!H16+'[1]октябрь 2011'!H16+'[1]ноябрь 2011'!H16+'[1]декабрь 2011'!H16)</f>
        <v>141</v>
      </c>
      <c r="I16" s="4">
        <f>'[1]анализ за 4 мес'!I16+'[1]май 2011'!I16+'[1]июнь 2011'!I16+'[1]июль 2011'!I16+'[1]август 2011'!I16+'[1]сентябрь 2011'!I16+'[1]октябрь 2011'!I16+'[1]ноябрь 2011'!I16+'[1]декабрь 2011'!I16</f>
        <v>2557748</v>
      </c>
      <c r="J16" s="4">
        <f>('[1]анализ за 4 мес'!J16+'[1]май 2011'!J16+'[1]июнь 2011'!J16+'[1]июль 2011'!J16+'[1]август 2011'!J16+'[1]сентябрь 2011'!K16+'[1]октябрь 2011'!J16+'[1]ноябрь 2011'!J16+'[1]декабрь 2011'!J16)</f>
        <v>657679</v>
      </c>
      <c r="K16" s="8">
        <f t="shared" si="2"/>
        <v>18140.056737588653</v>
      </c>
      <c r="L16" s="7">
        <f t="shared" si="3"/>
        <v>4664.390070921986</v>
      </c>
      <c r="M16" s="4">
        <f>('[1]анализ за 4 мес'!N16+'[1]май 2011'!M16+'[1]июнь 2011'!M16+'[1]июль 2011'!M16+'[1]август 2011'!M16+'[1]сентябрь 2011'!N16+'[1]октябрь 2011'!M16+'[1]ноябрь 2011'!M16+'[1]декабрь 2011'!M16)</f>
        <v>45</v>
      </c>
      <c r="N16" s="4">
        <f>('[1]анализ за 4 мес'!O16+'[1]май 2011'!N16+'[1]июнь 2011'!N16+'[1]июль 2011'!N16+'[1]август 2011'!N16+'[1]сентябрь 2011'!O16+'[1]октябрь 2011'!N16+'[1]ноябрь 2011'!N16+'[1]декабрь 2011'!N16)</f>
        <v>541546</v>
      </c>
      <c r="O16" s="4">
        <f>('[1]анализ за 4 мес'!P16+'[1]май 2011'!O16+'[1]июнь 2011'!O16+'[1]июль 2011'!O16+'[1]август 2011'!O16+'[1]сентябрь 2011'!P16+'[1]октябрь 2011'!O16+'[1]ноябрь 2011'!O16+'[1]декабрь 2011'!O16)</f>
        <v>186559</v>
      </c>
      <c r="P16" s="8">
        <f t="shared" si="4"/>
        <v>12034.355555555556</v>
      </c>
      <c r="Q16" s="7">
        <f t="shared" si="5"/>
        <v>4145.7555555555555</v>
      </c>
      <c r="R16" s="4">
        <f>('[1]анализ за 4 мес'!S16+'[1]май 2011'!R16+'[1]июнь 2011'!R16+'[1]июль 2011'!R16+'[1]август 2011'!R16+'[1]сентябрь 2011'!S16+'[1]октябрь 2011'!R16+'[1]ноябрь 2011'!R16+'[1]декабрь 2011'!R16)</f>
        <v>142</v>
      </c>
      <c r="S16" s="4">
        <f>('[1]анализ за 4 мес'!T16+'[1]май 2011'!S16+'[1]июнь 2011'!S16+'[1]июль 2011'!S16+'[1]август 2011'!S16+'[1]сентябрь 2011'!T16+'[1]октябрь 2011'!S16+'[1]ноябрь 2011'!S16+'[1]декабрь 2011'!S16)</f>
        <v>889845</v>
      </c>
      <c r="T16" s="4">
        <f>('[1]анализ за 4 мес'!U16+'[1]май 2011'!T16+'[1]июнь 2011'!T16+'[1]июль 2011'!T16+'[1]август 2011'!T16+'[1]сентябрь 2011'!U16+'[1]октябрь 2011'!T16+'[1]ноябрь 2011'!T16+'[1]декабрь 2011'!T16)</f>
        <v>234501</v>
      </c>
      <c r="U16" s="8">
        <f t="shared" si="6"/>
        <v>6266.514084507042</v>
      </c>
      <c r="V16" s="7">
        <f t="shared" si="7"/>
        <v>1651.4154929577464</v>
      </c>
      <c r="W16" s="4">
        <f t="shared" si="8"/>
        <v>364</v>
      </c>
      <c r="X16" s="4">
        <f t="shared" si="9"/>
        <v>4629780</v>
      </c>
      <c r="Y16" s="4">
        <f t="shared" si="10"/>
        <v>1487735</v>
      </c>
      <c r="Z16" s="8">
        <f t="shared" si="11"/>
        <v>12719.175824175823</v>
      </c>
      <c r="AA16" s="7">
        <f t="shared" si="12"/>
        <v>4087.184065934066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75" customHeight="1">
      <c r="A17" s="3" t="s">
        <v>32</v>
      </c>
      <c r="B17" s="3">
        <v>84</v>
      </c>
      <c r="C17" s="4">
        <f>('[1]анализ за 4 мес'!C17+'[1]май 2011'!C17+'[1]июнь 2011'!C17+'[1]июль 2011'!C17+'[1]август 2011'!C17+'[1]сентябрь 2011'!C17+'[1]октябрь 2011'!C17+'[1]ноябрь 2011'!C17+'[1]декабрь 2011'!C17)</f>
        <v>31</v>
      </c>
      <c r="D17" s="5">
        <f>('[1]анализ за 4 мес'!D17+'[1]май 2011'!D17+'[1]июнь 2011'!D17+'[1]июль 2011'!D17+'[1]август 2011'!D17+'[1]сентябрь 2011'!D17+'[1]октябрь 2011'!D17+'[1]ноябрь 2011'!D17+'[1]декабрь 2011'!D17)</f>
        <v>434453</v>
      </c>
      <c r="E17" s="4">
        <f>('[1]анализ за 4 мес'!E17+'[1]май 2011'!E17+'[1]июль 2011'!E17+'[1]июнь 2011'!E17+'[1]август 2011'!E17+'[1]сентябрь 2011'!E17+'[1]октябрь 2011'!E17+'[1]ноябрь 2011'!E17+'[1]декабрь 2011'!E17)</f>
        <v>248156</v>
      </c>
      <c r="F17" s="6">
        <f t="shared" si="0"/>
        <v>14014.612903225807</v>
      </c>
      <c r="G17" s="7">
        <f t="shared" si="1"/>
        <v>8005.032258064516</v>
      </c>
      <c r="H17" s="4">
        <f>('[1]анализ за 4 мес'!H17+'[1]май 2011'!H17+'[1]июнь 2011'!H17+'[1]июль 2011'!H17+'[1]август 2011'!H17+'[1]сентябрь 2011'!H17+'[1]октябрь 2011'!H17+'[1]ноябрь 2011'!H17+'[1]декабрь 2011'!H17)</f>
        <v>168</v>
      </c>
      <c r="I17" s="4">
        <f>'[1]анализ за 4 мес'!I17+'[1]май 2011'!I17+'[1]июнь 2011'!I17+'[1]июль 2011'!I17+'[1]август 2011'!I17+'[1]сентябрь 2011'!I17+'[1]октябрь 2011'!I17+'[1]ноябрь 2011'!I17+'[1]декабрь 2011'!I17</f>
        <v>1683192</v>
      </c>
      <c r="J17" s="4">
        <f>('[1]анализ за 4 мес'!J17+'[1]май 2011'!J17+'[1]июнь 2011'!J17+'[1]июль 2011'!J17+'[1]август 2011'!J17+'[1]сентябрь 2011'!K17+'[1]октябрь 2011'!J17+'[1]ноябрь 2011'!J17+'[1]декабрь 2011'!J17)</f>
        <v>11750</v>
      </c>
      <c r="K17" s="8">
        <f t="shared" si="2"/>
        <v>10019</v>
      </c>
      <c r="L17" s="7">
        <f t="shared" si="3"/>
        <v>69.94047619047619</v>
      </c>
      <c r="M17" s="4">
        <f>('[1]анализ за 4 мес'!N17+'[1]май 2011'!M17+'[1]июнь 2011'!M17+'[1]июль 2011'!M17+'[1]август 2011'!M17+'[1]сентябрь 2011'!N17+'[1]октябрь 2011'!M17+'[1]ноябрь 2011'!M17+'[1]декабрь 2011'!M17)</f>
        <v>39</v>
      </c>
      <c r="N17" s="4">
        <f>('[1]анализ за 4 мес'!O17+'[1]май 2011'!N17+'[1]июнь 2011'!N17+'[1]июль 2011'!N17+'[1]август 2011'!N17+'[1]сентябрь 2011'!O17+'[1]октябрь 2011'!N17+'[1]ноябрь 2011'!N17+'[1]декабрь 2011'!N17)</f>
        <v>300788</v>
      </c>
      <c r="O17" s="4">
        <f>('[1]анализ за 4 мес'!P17+'[1]май 2011'!O17+'[1]июнь 2011'!O17+'[1]июль 2011'!O17+'[1]август 2011'!O17+'[1]сентябрь 2011'!P17+'[1]октябрь 2011'!O17+'[1]ноябрь 2011'!O17+'[1]декабрь 2011'!O17)</f>
        <v>11684</v>
      </c>
      <c r="P17" s="8">
        <f t="shared" si="4"/>
        <v>7712.51282051282</v>
      </c>
      <c r="Q17" s="7">
        <f t="shared" si="5"/>
        <v>299.5897435897436</v>
      </c>
      <c r="R17" s="4">
        <f>('[1]анализ за 4 мес'!S17+'[1]май 2011'!R17+'[1]июнь 2011'!R17+'[1]июль 2011'!R17+'[1]август 2011'!R17+'[1]сентябрь 2011'!S17+'[1]октябрь 2011'!R17+'[1]ноябрь 2011'!R17+'[1]декабрь 2011'!R17)</f>
        <v>108</v>
      </c>
      <c r="S17" s="4">
        <f>('[1]анализ за 4 мес'!T17+'[1]май 2011'!S17+'[1]июнь 2011'!S17+'[1]июль 2011'!S17+'[1]август 2011'!S17+'[1]сентябрь 2011'!T17+'[1]октябрь 2011'!S17+'[1]ноябрь 2011'!S17+'[1]декабрь 2011'!S17)</f>
        <v>550925</v>
      </c>
      <c r="T17" s="4">
        <f>('[1]анализ за 4 мес'!U17+'[1]май 2011'!T17+'[1]июнь 2011'!T17+'[1]июль 2011'!T17+'[1]август 2011'!T17+'[1]сентябрь 2011'!U17+'[1]октябрь 2011'!T17+'[1]ноябрь 2011'!T17+'[1]декабрь 2011'!T17)</f>
        <v>99142</v>
      </c>
      <c r="U17" s="8">
        <f t="shared" si="6"/>
        <v>5101.157407407408</v>
      </c>
      <c r="V17" s="7">
        <f t="shared" si="7"/>
        <v>917.9814814814815</v>
      </c>
      <c r="W17" s="4">
        <f t="shared" si="8"/>
        <v>346</v>
      </c>
      <c r="X17" s="4">
        <f t="shared" si="9"/>
        <v>2969358</v>
      </c>
      <c r="Y17" s="4">
        <f t="shared" si="10"/>
        <v>370732</v>
      </c>
      <c r="Z17" s="8">
        <f t="shared" si="11"/>
        <v>8581.959537572255</v>
      </c>
      <c r="AA17" s="7">
        <f t="shared" si="12"/>
        <v>1071.4797687861271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5.5" customHeight="1">
      <c r="A18" s="3" t="s">
        <v>33</v>
      </c>
      <c r="B18" s="3">
        <v>210</v>
      </c>
      <c r="C18" s="4">
        <f>('[1]анализ за 4 мес'!C18+'[1]май 2011'!C18+'[1]июнь 2011'!C18+'[1]июль 2011'!C18+'[1]август 2011'!C18+'[1]сентябрь 2011'!C18+'[1]октябрь 2011'!C18+'[1]ноябрь 2011'!C18+'[1]декабрь 2011'!C18)</f>
        <v>33</v>
      </c>
      <c r="D18" s="5">
        <f>('[1]анализ за 4 мес'!D18+'[1]май 2011'!D18+'[1]июнь 2011'!D18+'[1]июль 2011'!D18+'[1]август 2011'!D18+'[1]сентябрь 2011'!D18+'[1]октябрь 2011'!D18+'[1]ноябрь 2011'!D18+'[1]декабрь 2011'!D18)</f>
        <v>626512</v>
      </c>
      <c r="E18" s="4">
        <f>('[1]анализ за 4 мес'!E18+'[1]май 2011'!E18+'[1]июль 2011'!E18+'[1]июнь 2011'!E18+'[1]август 2011'!E18+'[1]сентябрь 2011'!E18+'[1]октябрь 2011'!E18+'[1]ноябрь 2011'!E18+'[1]декабрь 2011'!E18)</f>
        <v>440109</v>
      </c>
      <c r="F18" s="6">
        <f t="shared" si="0"/>
        <v>18985.21212121212</v>
      </c>
      <c r="G18" s="7">
        <f t="shared" si="1"/>
        <v>13336.636363636364</v>
      </c>
      <c r="H18" s="4">
        <f>('[1]анализ за 4 мес'!H18+'[1]май 2011'!H18+'[1]июнь 2011'!H18+'[1]июль 2011'!H18+'[1]август 2011'!H18+'[1]сентябрь 2011'!H18+'[1]октябрь 2011'!H18+'[1]ноябрь 2011'!H18+'[1]декабрь 2011'!H18)</f>
        <v>250</v>
      </c>
      <c r="I18" s="4">
        <f>'[1]анализ за 4 мес'!I18+'[1]май 2011'!I18+'[1]июнь 2011'!I18+'[1]июль 2011'!I18+'[1]август 2011'!I18+'[1]сентябрь 2011'!I18+'[1]октябрь 2011'!I18+'[1]ноябрь 2011'!I18+'[1]декабрь 2011'!I18</f>
        <v>4384913</v>
      </c>
      <c r="J18" s="4">
        <f>('[1]анализ за 4 мес'!J18+'[1]май 2011'!J18+'[1]июнь 2011'!J18+'[1]июль 2011'!J18+'[1]август 2011'!J18+'[1]сентябрь 2011'!K18+'[1]октябрь 2011'!J18+'[1]ноябрь 2011'!J18+'[1]декабрь 2011'!J18)</f>
        <v>1665549</v>
      </c>
      <c r="K18" s="8">
        <f t="shared" si="2"/>
        <v>17539.652</v>
      </c>
      <c r="L18" s="7">
        <f t="shared" si="3"/>
        <v>6662.196</v>
      </c>
      <c r="M18" s="4">
        <f>('[1]анализ за 4 мес'!N18+'[1]май 2011'!M18+'[1]июнь 2011'!M18+'[1]июль 2011'!M18+'[1]август 2011'!M18+'[1]сентябрь 2011'!N18+'[1]октябрь 2011'!M18+'[1]ноябрь 2011'!M18+'[1]декабрь 2011'!M18)</f>
        <v>57</v>
      </c>
      <c r="N18" s="4">
        <f>('[1]анализ за 4 мес'!O18+'[1]май 2011'!N18+'[1]июнь 2011'!N18+'[1]июль 2011'!N18+'[1]август 2011'!N18+'[1]сентябрь 2011'!O18+'[1]октябрь 2011'!N18+'[1]ноябрь 2011'!N18+'[1]декабрь 2011'!N18)</f>
        <v>826149</v>
      </c>
      <c r="O18" s="4">
        <f>('[1]анализ за 4 мес'!P18+'[1]май 2011'!O18+'[1]июнь 2011'!O18+'[1]июль 2011'!O18+'[1]август 2011'!O18+'[1]сентябрь 2011'!P18+'[1]октябрь 2011'!O18+'[1]ноябрь 2011'!O18+'[1]декабрь 2011'!O18)</f>
        <v>361119</v>
      </c>
      <c r="P18" s="8">
        <f t="shared" si="4"/>
        <v>14493.842105263158</v>
      </c>
      <c r="Q18" s="7">
        <f t="shared" si="5"/>
        <v>6335.421052631579</v>
      </c>
      <c r="R18" s="4">
        <f>('[1]анализ за 4 мес'!S18+'[1]май 2011'!R18+'[1]июнь 2011'!R18+'[1]июль 2011'!R18+'[1]август 2011'!R18+'[1]сентябрь 2011'!S18+'[1]октябрь 2011'!R18+'[1]ноябрь 2011'!R18+'[1]декабрь 2011'!R18)</f>
        <v>216</v>
      </c>
      <c r="S18" s="4">
        <f>('[1]анализ за 4 мес'!T18+'[1]май 2011'!S18+'[1]июнь 2011'!S18+'[1]июль 2011'!S18+'[1]август 2011'!S18+'[1]сентябрь 2011'!T18+'[1]октябрь 2011'!S18+'[1]ноябрь 2011'!S18+'[1]декабрь 2011'!S18)</f>
        <v>1405191</v>
      </c>
      <c r="T18" s="4">
        <f>('[1]анализ за 4 мес'!U18+'[1]май 2011'!T18+'[1]июнь 2011'!T18+'[1]июль 2011'!T18+'[1]август 2011'!T18+'[1]сентябрь 2011'!U18+'[1]октябрь 2011'!T18+'[1]ноябрь 2011'!T18+'[1]декабрь 2011'!T18)</f>
        <v>517147</v>
      </c>
      <c r="U18" s="8">
        <f t="shared" si="6"/>
        <v>6505.513888888889</v>
      </c>
      <c r="V18" s="7">
        <f t="shared" si="7"/>
        <v>2394.199074074074</v>
      </c>
      <c r="W18" s="4">
        <f t="shared" si="8"/>
        <v>556</v>
      </c>
      <c r="X18" s="4">
        <f t="shared" si="9"/>
        <v>7242765</v>
      </c>
      <c r="Y18" s="4">
        <f t="shared" si="10"/>
        <v>2983924</v>
      </c>
      <c r="Z18" s="8">
        <f t="shared" si="11"/>
        <v>13026.555755395684</v>
      </c>
      <c r="AA18" s="7">
        <f t="shared" si="12"/>
        <v>5366.769784172662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8" customHeight="1">
      <c r="A19" s="3" t="s">
        <v>34</v>
      </c>
      <c r="B19" s="3">
        <v>78</v>
      </c>
      <c r="C19" s="4">
        <f>('[1]анализ за 4 мес'!C19+'[1]май 2011'!C19+'[1]июнь 2011'!C19+'[1]июль 2011'!C19+'[1]август 2011'!C19+'[1]сентябрь 2011'!C19+'[1]октябрь 2011'!C19+'[1]ноябрь 2011'!C19+'[1]декабрь 2011'!C19)</f>
        <v>27</v>
      </c>
      <c r="D19" s="5">
        <f>('[1]анализ за 4 мес'!D19+'[1]май 2011'!D19+'[1]июнь 2011'!D19+'[1]июль 2011'!D19+'[1]август 2011'!D19+'[1]сентябрь 2011'!D19+'[1]октябрь 2011'!D19+'[1]ноябрь 2011'!D19+'[1]декабрь 2011'!D19)</f>
        <v>408453.58</v>
      </c>
      <c r="E19" s="4">
        <f>('[1]анализ за 4 мес'!E19+'[1]май 2011'!E19+'[1]июль 2011'!E19+'[1]июнь 2011'!E19+'[1]август 2011'!E19+'[1]сентябрь 2011'!E19+'[1]октябрь 2011'!E19+'[1]ноябрь 2011'!E19+'[1]декабрь 2011'!E19)</f>
        <v>191990</v>
      </c>
      <c r="F19" s="6">
        <f t="shared" si="0"/>
        <v>15127.910370370371</v>
      </c>
      <c r="G19" s="7">
        <f t="shared" si="1"/>
        <v>7110.740740740741</v>
      </c>
      <c r="H19" s="4">
        <f>('[1]анализ за 4 мес'!H19+'[1]май 2011'!H19+'[1]июнь 2011'!H19+'[1]июль 2011'!H19+'[1]август 2011'!H19+'[1]сентябрь 2011'!H19+'[1]октябрь 2011'!H19+'[1]ноябрь 2011'!H19+'[1]декабрь 2011'!H19)</f>
        <v>112</v>
      </c>
      <c r="I19" s="4">
        <f>'[1]анализ за 4 мес'!I19+'[1]май 2011'!I19+'[1]июнь 2011'!I19+'[1]июль 2011'!I19+'[1]август 2011'!I19+'[1]сентябрь 2011'!I19+'[1]октябрь 2011'!I19+'[1]ноябрь 2011'!I19+'[1]декабрь 2011'!I19</f>
        <v>1626105</v>
      </c>
      <c r="J19" s="4">
        <f>('[1]анализ за 4 мес'!J19+'[1]май 2011'!J19+'[1]июнь 2011'!J19+'[1]июль 2011'!J19+'[1]август 2011'!J19+'[1]сентябрь 2011'!K19+'[1]октябрь 2011'!J19+'[1]ноябрь 2011'!J19+'[1]декабрь 2011'!J19)</f>
        <v>212733</v>
      </c>
      <c r="K19" s="8">
        <f t="shared" si="2"/>
        <v>14518.794642857143</v>
      </c>
      <c r="L19" s="7">
        <f t="shared" si="3"/>
        <v>1899.4017857142858</v>
      </c>
      <c r="M19" s="4">
        <f>('[1]анализ за 4 мес'!N19+'[1]май 2011'!M19+'[1]июнь 2011'!M19+'[1]июль 2011'!M19+'[1]август 2011'!M19+'[1]сентябрь 2011'!N19+'[1]октябрь 2011'!M19+'[1]ноябрь 2011'!M19+'[1]декабрь 2011'!M19)</f>
        <v>30</v>
      </c>
      <c r="N19" s="4">
        <f>('[1]анализ за 4 мес'!O19+'[1]май 2011'!N19+'[1]июнь 2011'!N19+'[1]июль 2011'!N19+'[1]август 2011'!N19+'[1]сентябрь 2011'!O19+'[1]октябрь 2011'!N19+'[1]ноябрь 2011'!N19+'[1]декабрь 2011'!N19)</f>
        <v>312582</v>
      </c>
      <c r="O19" s="4">
        <f>('[1]анализ за 4 мес'!P19+'[1]май 2011'!O19+'[1]июнь 2011'!O19+'[1]июль 2011'!O19+'[1]август 2011'!O19+'[1]сентябрь 2011'!P19+'[1]октябрь 2011'!O19+'[1]ноябрь 2011'!O19+'[1]декабрь 2011'!O19)</f>
        <v>51032</v>
      </c>
      <c r="P19" s="8">
        <f t="shared" si="4"/>
        <v>10419.4</v>
      </c>
      <c r="Q19" s="7">
        <f t="shared" si="5"/>
        <v>1701.0666666666666</v>
      </c>
      <c r="R19" s="4">
        <f>('[1]анализ за 4 мес'!S19+'[1]май 2011'!R19+'[1]июнь 2011'!R19+'[1]июль 2011'!R19+'[1]август 2011'!R19+'[1]сентябрь 2011'!S19+'[1]октябрь 2011'!R19+'[1]ноябрь 2011'!R19+'[1]декабрь 2011'!R19)</f>
        <v>137</v>
      </c>
      <c r="S19" s="4">
        <f>('[1]анализ за 4 мес'!T19+'[1]май 2011'!S19+'[1]июнь 2011'!S19+'[1]июль 2011'!S19+'[1]август 2011'!S19+'[1]сентябрь 2011'!T19+'[1]октябрь 2011'!S19+'[1]ноябрь 2011'!S19+'[1]декабрь 2011'!S19)</f>
        <v>823354.83</v>
      </c>
      <c r="T19" s="4">
        <f>('[1]анализ за 4 мес'!U19+'[1]май 2011'!T19+'[1]июнь 2011'!T19+'[1]июль 2011'!T19+'[1]август 2011'!T19+'[1]сентябрь 2011'!U19+'[1]октябрь 2011'!T19+'[1]ноябрь 2011'!T19+'[1]декабрь 2011'!T19)</f>
        <v>184284</v>
      </c>
      <c r="U19" s="8">
        <f t="shared" si="6"/>
        <v>6009.889270072992</v>
      </c>
      <c r="V19" s="7">
        <f t="shared" si="7"/>
        <v>1345.1386861313867</v>
      </c>
      <c r="W19" s="4">
        <f t="shared" si="8"/>
        <v>306</v>
      </c>
      <c r="X19" s="4">
        <f t="shared" si="9"/>
        <v>3170495.41</v>
      </c>
      <c r="Y19" s="4">
        <f t="shared" si="10"/>
        <v>640039</v>
      </c>
      <c r="Z19" s="8">
        <f t="shared" si="11"/>
        <v>10361.096111111112</v>
      </c>
      <c r="AA19" s="7">
        <f t="shared" si="12"/>
        <v>2091.6307189542486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7" customHeight="1">
      <c r="A20" s="9" t="s">
        <v>35</v>
      </c>
      <c r="B20" s="3">
        <v>30</v>
      </c>
      <c r="C20" s="4">
        <f>('[1]анализ за 4 мес'!C20+'[1]май 2011'!C20+'[1]июнь 2011'!C20+'[1]июль 2011'!C20+'[1]август 2011'!C20+'[1]сентябрь 2011'!C20+'[1]октябрь 2011'!C20+'[1]ноябрь 2011'!C20+'[1]декабрь 2011'!C20)</f>
        <v>16</v>
      </c>
      <c r="D20" s="5">
        <f>('[1]анализ за 4 мес'!D20+'[1]май 2011'!D20+'[1]июнь 2011'!D20+'[1]июль 2011'!D20+'[1]август 2011'!D20+'[1]сентябрь 2011'!D20+'[1]октябрь 2011'!D20+'[1]ноябрь 2011'!D20+'[1]декабрь 2011'!D20)</f>
        <v>285096</v>
      </c>
      <c r="E20" s="4">
        <f>('[1]анализ за 4 мес'!E20+'[1]май 2011'!E20+'[1]июль 2011'!E20+'[1]июнь 2011'!E20+'[1]август 2011'!E20+'[1]сентябрь 2011'!E20+'[1]октябрь 2011'!E20+'[1]ноябрь 2011'!E20+'[1]декабрь 2011'!E20)</f>
        <v>145333</v>
      </c>
      <c r="F20" s="6">
        <f t="shared" si="0"/>
        <v>17818.5</v>
      </c>
      <c r="G20" s="7">
        <f t="shared" si="1"/>
        <v>9083.3125</v>
      </c>
      <c r="H20" s="4">
        <f>('[1]анализ за 4 мес'!H20+'[1]май 2011'!H20+'[1]июнь 2011'!H20+'[1]июль 2011'!H20+'[1]август 2011'!H20+'[1]сентябрь 2011'!H20+'[1]октябрь 2011'!H20+'[1]ноябрь 2011'!H20+'[1]декабрь 2011'!H20)</f>
        <v>119</v>
      </c>
      <c r="I20" s="4">
        <f>'[1]анализ за 4 мес'!I20+'[1]май 2011'!I20+'[1]июнь 2011'!I20+'[1]июль 2011'!I20+'[1]август 2011'!I20+'[1]сентябрь 2011'!I20+'[1]октябрь 2011'!I20+'[1]ноябрь 2011'!I20+'[1]декабрь 2011'!I20</f>
        <v>1742406</v>
      </c>
      <c r="J20" s="4">
        <f>('[1]анализ за 4 мес'!J20+'[1]май 2011'!J20+'[1]июнь 2011'!J20+'[1]июль 2011'!J20+'[1]август 2011'!J20+'[1]сентябрь 2011'!K20+'[1]октябрь 2011'!J20+'[1]ноябрь 2011'!J20+'[1]декабрь 2011'!J20)</f>
        <v>613707</v>
      </c>
      <c r="K20" s="8">
        <f t="shared" si="2"/>
        <v>14642.067226890757</v>
      </c>
      <c r="L20" s="7">
        <f t="shared" si="3"/>
        <v>5157.201680672269</v>
      </c>
      <c r="M20" s="4">
        <f>('[1]анализ за 4 мес'!N20+'[1]май 2011'!M20+'[1]июнь 2011'!M20+'[1]июль 2011'!M20+'[1]август 2011'!M20+'[1]сентябрь 2011'!N20+'[1]октябрь 2011'!M20+'[1]ноябрь 2011'!M20+'[1]декабрь 2011'!M20)</f>
        <v>9</v>
      </c>
      <c r="N20" s="4">
        <f>('[1]анализ за 4 мес'!O20+'[1]май 2011'!N20+'[1]июнь 2011'!N20+'[1]июль 2011'!N20+'[1]август 2011'!N20+'[1]сентябрь 2011'!O20+'[1]октябрь 2011'!N20+'[1]ноябрь 2011'!N20+'[1]декабрь 2011'!N20)</f>
        <v>101002</v>
      </c>
      <c r="O20" s="4">
        <f>('[1]анализ за 4 мес'!P20+'[1]май 2011'!O20+'[1]июнь 2011'!O20+'[1]июль 2011'!O20+'[1]август 2011'!O20+'[1]сентябрь 2011'!P20+'[1]октябрь 2011'!O20+'[1]ноябрь 2011'!O20+'[1]декабрь 2011'!O20)</f>
        <v>7200</v>
      </c>
      <c r="P20" s="8">
        <f t="shared" si="4"/>
        <v>11222.444444444445</v>
      </c>
      <c r="Q20" s="7">
        <f t="shared" si="5"/>
        <v>800</v>
      </c>
      <c r="R20" s="4">
        <f>('[1]анализ за 4 мес'!S20+'[1]май 2011'!R20+'[1]июнь 2011'!R20+'[1]июль 2011'!R20+'[1]август 2011'!R20+'[1]сентябрь 2011'!S20+'[1]октябрь 2011'!R20+'[1]ноябрь 2011'!R20+'[1]декабрь 2011'!R20)</f>
        <v>109</v>
      </c>
      <c r="S20" s="4">
        <f>('[1]анализ за 4 мес'!T20+'[1]май 2011'!S20+'[1]июнь 2011'!S20+'[1]июль 2011'!S20+'[1]август 2011'!S20+'[1]сентябрь 2011'!T20+'[1]октябрь 2011'!S20+'[1]ноябрь 2011'!S20+'[1]декабрь 2011'!S20)</f>
        <v>626233</v>
      </c>
      <c r="T20" s="4">
        <f>('[1]анализ за 4 мес'!U20+'[1]май 2011'!T20+'[1]июнь 2011'!T20+'[1]июль 2011'!T20+'[1]август 2011'!T20+'[1]сентябрь 2011'!U20+'[1]октябрь 2011'!T20+'[1]ноябрь 2011'!T20+'[1]декабрь 2011'!T20)</f>
        <v>189238</v>
      </c>
      <c r="U20" s="8">
        <f t="shared" si="6"/>
        <v>5745.256880733945</v>
      </c>
      <c r="V20" s="7">
        <f t="shared" si="7"/>
        <v>1736.1284403669724</v>
      </c>
      <c r="W20" s="4">
        <f t="shared" si="8"/>
        <v>253</v>
      </c>
      <c r="X20" s="4">
        <f t="shared" si="9"/>
        <v>2754737</v>
      </c>
      <c r="Y20" s="4">
        <f t="shared" si="10"/>
        <v>955478</v>
      </c>
      <c r="Z20" s="8">
        <f t="shared" si="11"/>
        <v>10888.288537549408</v>
      </c>
      <c r="AA20" s="7">
        <f t="shared" si="12"/>
        <v>3776.592885375494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8.5" customHeight="1">
      <c r="A21" s="9" t="s">
        <v>36</v>
      </c>
      <c r="B21" s="3">
        <v>39</v>
      </c>
      <c r="C21" s="4">
        <f>('[1]анализ за 4 мес'!C21+'[1]май 2011'!C21+'[1]июнь 2011'!C21+'[1]июль 2011'!C21+'[1]август 2011'!C21+'[1]сентябрь 2011'!C21+'[1]октябрь 2011'!C21+'[1]ноябрь 2011'!C21+'[1]декабрь 2011'!C21)</f>
        <v>12</v>
      </c>
      <c r="D21" s="5">
        <f>('[1]анализ за 4 мес'!D21+'[1]май 2011'!D21+'[1]июнь 2011'!D21+'[1]июль 2011'!D21+'[1]август 2011'!D21+'[1]сентябрь 2011'!D21+'[1]октябрь 2011'!D21+'[1]ноябрь 2011'!D21+'[1]декабрь 2011'!D21)</f>
        <v>259835</v>
      </c>
      <c r="E21" s="4">
        <f>('[1]анализ за 4 мес'!E21+'[1]май 2011'!E21+'[1]июль 2011'!E21+'[1]июнь 2011'!E21+'[1]август 2011'!E21+'[1]сентябрь 2011'!E21+'[1]октябрь 2011'!E21+'[1]ноябрь 2011'!E21+'[1]декабрь 2011'!E21)</f>
        <v>158840</v>
      </c>
      <c r="F21" s="6">
        <f t="shared" si="0"/>
        <v>21652.916666666668</v>
      </c>
      <c r="G21" s="7">
        <f t="shared" si="1"/>
        <v>13236.666666666666</v>
      </c>
      <c r="H21" s="4">
        <f>('[1]анализ за 4 мес'!H21+'[1]май 2011'!H21+'[1]июнь 2011'!H21+'[1]июль 2011'!H21+'[1]август 2011'!H21+'[1]сентябрь 2011'!H21+'[1]октябрь 2011'!H21+'[1]ноябрь 2011'!H21+'[1]декабрь 2011'!H21)</f>
        <v>113</v>
      </c>
      <c r="I21" s="4">
        <f>'[1]анализ за 4 мес'!I21+'[1]май 2011'!I21+'[1]июнь 2011'!I21+'[1]июль 2011'!I21+'[1]август 2011'!I21+'[1]сентябрь 2011'!I21+'[1]октябрь 2011'!I21+'[1]ноябрь 2011'!I21+'[1]декабрь 2011'!I21</f>
        <v>1852206</v>
      </c>
      <c r="J21" s="4">
        <f>('[1]анализ за 4 мес'!J21+'[1]май 2011'!J21+'[1]июнь 2011'!J21+'[1]июль 2011'!J21+'[1]август 2011'!J21+'[1]сентябрь 2011'!K21+'[1]октябрь 2011'!J21+'[1]ноябрь 2011'!J21+'[1]декабрь 2011'!J21)</f>
        <v>493978</v>
      </c>
      <c r="K21" s="8">
        <f t="shared" si="2"/>
        <v>16391.203539823007</v>
      </c>
      <c r="L21" s="7">
        <f t="shared" si="3"/>
        <v>4371.486725663717</v>
      </c>
      <c r="M21" s="4">
        <f>('[1]анализ за 4 мес'!N21+'[1]май 2011'!M21+'[1]июнь 2011'!M21+'[1]июль 2011'!M21+'[1]август 2011'!M21+'[1]сентябрь 2011'!N21+'[1]октябрь 2011'!M21+'[1]ноябрь 2011'!M21+'[1]декабрь 2011'!M21)</f>
        <v>17</v>
      </c>
      <c r="N21" s="4">
        <f>('[1]анализ за 4 мес'!O21+'[1]май 2011'!N21+'[1]июнь 2011'!N21+'[1]июль 2011'!N21+'[1]август 2011'!N21+'[1]сентябрь 2011'!O21+'[1]октябрь 2011'!N21+'[1]ноябрь 2011'!N21+'[1]декабрь 2011'!N21)</f>
        <v>190919</v>
      </c>
      <c r="O21" s="4">
        <f>('[1]анализ за 4 мес'!P21+'[1]май 2011'!O21+'[1]июнь 2011'!O21+'[1]июль 2011'!O21+'[1]август 2011'!O21+'[1]сентябрь 2011'!P21+'[1]октябрь 2011'!O21+'[1]ноябрь 2011'!O21+'[1]декабрь 2011'!O21)</f>
        <v>182353</v>
      </c>
      <c r="P21" s="8">
        <f t="shared" si="4"/>
        <v>11230.529411764706</v>
      </c>
      <c r="Q21" s="7">
        <f t="shared" si="5"/>
        <v>10726.64705882353</v>
      </c>
      <c r="R21" s="4">
        <f>('[1]анализ за 4 мес'!S21+'[1]май 2011'!R21+'[1]июнь 2011'!R21+'[1]июль 2011'!R21+'[1]август 2011'!R21+'[1]сентябрь 2011'!S21+'[1]октябрь 2011'!R21+'[1]ноябрь 2011'!R21+'[1]декабрь 2011'!R21)</f>
        <v>97</v>
      </c>
      <c r="S21" s="4">
        <f>('[1]анализ за 4 мес'!T21+'[1]май 2011'!S21+'[1]июнь 2011'!S21+'[1]июль 2011'!S21+'[1]август 2011'!S21+'[1]сентябрь 2011'!T21+'[1]октябрь 2011'!S21+'[1]ноябрь 2011'!S21+'[1]декабрь 2011'!S21)</f>
        <v>722177</v>
      </c>
      <c r="T21" s="4">
        <f>('[1]анализ за 4 мес'!U21+'[1]май 2011'!T21+'[1]июнь 2011'!T21+'[1]июль 2011'!T21+'[1]август 2011'!T21+'[1]сентябрь 2011'!U21+'[1]октябрь 2011'!T21+'[1]ноябрь 2011'!T21+'[1]декабрь 2011'!T21)</f>
        <v>356772</v>
      </c>
      <c r="U21" s="8">
        <f t="shared" si="6"/>
        <v>7445.123711340206</v>
      </c>
      <c r="V21" s="7">
        <f t="shared" si="7"/>
        <v>3678.061855670103</v>
      </c>
      <c r="W21" s="4">
        <f t="shared" si="8"/>
        <v>239</v>
      </c>
      <c r="X21" s="4">
        <f t="shared" si="9"/>
        <v>3025137</v>
      </c>
      <c r="Y21" s="4">
        <f t="shared" si="10"/>
        <v>1191943</v>
      </c>
      <c r="Z21" s="8">
        <f t="shared" si="11"/>
        <v>12657.476987447699</v>
      </c>
      <c r="AA21" s="7">
        <f t="shared" si="12"/>
        <v>4987.20920502092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37.5" customHeight="1">
      <c r="A22" s="9" t="s">
        <v>37</v>
      </c>
      <c r="B22" s="3">
        <v>59</v>
      </c>
      <c r="C22" s="4">
        <f>('[1]анализ за 4 мес'!C22+'[1]май 2011'!C22+'[1]июнь 2011'!C22+'[1]июль 2011'!C22+'[1]август 2011'!C22+'[1]сентябрь 2011'!C22+'[1]октябрь 2011'!C22+'[1]ноябрь 2011'!C22+'[1]декабрь 2011'!C22)</f>
        <v>32</v>
      </c>
      <c r="D22" s="5">
        <f>('[1]анализ за 4 мес'!D22+'[1]май 2011'!D22+'[1]июнь 2011'!D22+'[1]июль 2011'!D22+'[1]август 2011'!D22+'[1]сентябрь 2011'!D22+'[1]октябрь 2011'!D22+'[1]ноябрь 2011'!D22+'[1]декабрь 2011'!D22)</f>
        <v>696325</v>
      </c>
      <c r="E22" s="4">
        <f>('[1]анализ за 4 мес'!E22+'[1]май 2011'!E22+'[1]июль 2011'!E22+'[1]июнь 2011'!E22+'[1]август 2011'!E22+'[1]сентябрь 2011'!E22+'[1]октябрь 2011'!E22+'[1]ноябрь 2011'!E22+'[1]декабрь 2011'!E22)</f>
        <v>428804</v>
      </c>
      <c r="F22" s="6">
        <f t="shared" si="0"/>
        <v>21760.15625</v>
      </c>
      <c r="G22" s="7">
        <f t="shared" si="1"/>
        <v>13400.125</v>
      </c>
      <c r="H22" s="4">
        <f>('[1]анализ за 4 мес'!H22+'[1]май 2011'!H22+'[1]июнь 2011'!H22+'[1]июль 2011'!H22+'[1]август 2011'!H22+'[1]сентябрь 2011'!H22+'[1]октябрь 2011'!H22+'[1]ноябрь 2011'!H22+'[1]декабрь 2011'!H22)</f>
        <v>187</v>
      </c>
      <c r="I22" s="4">
        <f>'[1]анализ за 4 мес'!I22+'[1]май 2011'!I22+'[1]июнь 2011'!I22+'[1]июль 2011'!I22+'[1]август 2011'!I22+'[1]сентябрь 2011'!I22+'[1]октябрь 2011'!I22+'[1]ноябрь 2011'!I22+'[1]декабрь 2011'!I22</f>
        <v>3359698</v>
      </c>
      <c r="J22" s="4">
        <f>('[1]анализ за 4 мес'!J22+'[1]май 2011'!J22+'[1]июнь 2011'!J22+'[1]июль 2011'!J22+'[1]август 2011'!J22+'[1]сентябрь 2011'!K22+'[1]октябрь 2011'!J22+'[1]ноябрь 2011'!J22+'[1]декабрь 2011'!J22)</f>
        <v>813995</v>
      </c>
      <c r="K22" s="8">
        <f t="shared" si="2"/>
        <v>17966.29946524064</v>
      </c>
      <c r="L22" s="7">
        <f t="shared" si="3"/>
        <v>4352.914438502674</v>
      </c>
      <c r="M22" s="4">
        <f>('[1]анализ за 4 мес'!N22+'[1]май 2011'!M22+'[1]июнь 2011'!M22+'[1]июль 2011'!M22+'[1]август 2011'!M22+'[1]сентябрь 2011'!N22+'[1]октябрь 2011'!M22+'[1]ноябрь 2011'!M22+'[1]декабрь 2011'!M22)</f>
        <v>34</v>
      </c>
      <c r="N22" s="4">
        <f>('[1]анализ за 4 мес'!O22+'[1]май 2011'!N22+'[1]июнь 2011'!N22+'[1]июль 2011'!N22+'[1]август 2011'!N22+'[1]сентябрь 2011'!O22+'[1]октябрь 2011'!N22+'[1]ноябрь 2011'!N22+'[1]декабрь 2011'!N22)</f>
        <v>380300</v>
      </c>
      <c r="O22" s="4">
        <f>('[1]анализ за 4 мес'!P22+'[1]май 2011'!O22+'[1]июнь 2011'!O22+'[1]июль 2011'!O22+'[1]август 2011'!O22+'[1]сентябрь 2011'!P22+'[1]октябрь 2011'!O22+'[1]ноябрь 2011'!O22+'[1]декабрь 2011'!O22)</f>
        <v>148168</v>
      </c>
      <c r="P22" s="8">
        <f t="shared" si="4"/>
        <v>11185.29411764706</v>
      </c>
      <c r="Q22" s="7">
        <f t="shared" si="5"/>
        <v>4357.882352941177</v>
      </c>
      <c r="R22" s="4">
        <f>('[1]анализ за 4 мес'!S22+'[1]май 2011'!R22+'[1]июнь 2011'!R22+'[1]июль 2011'!R22+'[1]август 2011'!R22+'[1]сентябрь 2011'!S22+'[1]октябрь 2011'!R22+'[1]ноябрь 2011'!R22+'[1]декабрь 2011'!R22)</f>
        <v>173</v>
      </c>
      <c r="S22" s="4">
        <f>('[1]анализ за 4 мес'!T22+'[1]май 2011'!S22+'[1]июнь 2011'!S22+'[1]июль 2011'!S22+'[1]август 2011'!S22+'[1]сентябрь 2011'!T22+'[1]октябрь 2011'!S22+'[1]ноябрь 2011'!S22+'[1]декабрь 2011'!S22)</f>
        <v>1536711</v>
      </c>
      <c r="T22" s="4">
        <f>('[1]анализ за 4 мес'!U22+'[1]май 2011'!T22+'[1]июнь 2011'!T22+'[1]июль 2011'!T22+'[1]август 2011'!T22+'[1]сентябрь 2011'!U22+'[1]октябрь 2011'!T22+'[1]ноябрь 2011'!T22+'[1]декабрь 2011'!T22)</f>
        <v>402211</v>
      </c>
      <c r="U22" s="8">
        <f t="shared" si="6"/>
        <v>8882.722543352602</v>
      </c>
      <c r="V22" s="7">
        <f t="shared" si="7"/>
        <v>2324.9190751445085</v>
      </c>
      <c r="W22" s="4">
        <f t="shared" si="8"/>
        <v>426</v>
      </c>
      <c r="X22" s="4">
        <f t="shared" si="9"/>
        <v>5973034</v>
      </c>
      <c r="Y22" s="4">
        <f t="shared" si="10"/>
        <v>1793178</v>
      </c>
      <c r="Z22" s="8">
        <f t="shared" si="11"/>
        <v>14021.206572769954</v>
      </c>
      <c r="AA22" s="7">
        <f t="shared" si="12"/>
        <v>4209.338028169014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9" t="s">
        <v>38</v>
      </c>
      <c r="B23" s="3">
        <f>SUM(B9:B22)</f>
        <v>2162</v>
      </c>
      <c r="C23" s="4">
        <f>('[1]анализ за 4 мес'!C23+'[1]май 2011'!C23+'[1]июнь 2011'!C23+'[1]июль 2011'!C23+'[1]август 2011'!C23+'[1]сентябрь 2011'!C23+'[1]октябрь 2011'!C23+'[1]ноябрь 2011'!C23+'[1]декабрь 2011'!C23)</f>
        <v>526</v>
      </c>
      <c r="D23" s="5">
        <f>('[1]анализ за 4 мес'!D23+'[1]май 2011'!D23+'[1]июнь 2011'!D23+'[1]июль 2011'!D23+'[1]август 2011'!D23+'[1]сентябрь 2011'!D23+'[1]октябрь 2011'!D23+'[1]ноябрь 2011'!D23+'[1]декабрь 2011'!D23)</f>
        <v>9430930.58</v>
      </c>
      <c r="E23" s="4">
        <f>('[1]анализ за 4 мес'!E23+'[1]май 2011'!E23+'[1]июль 2011'!E23+'[1]июнь 2011'!E23+'[1]август 2011'!E23+'[1]сентябрь 2011'!E23+'[1]октябрь 2011'!E23+'[1]ноябрь 2011'!E23+'[1]декабрь 2011'!E23)</f>
        <v>5662177</v>
      </c>
      <c r="F23" s="6">
        <f t="shared" si="0"/>
        <v>17929.525817490496</v>
      </c>
      <c r="G23" s="7">
        <f t="shared" si="1"/>
        <v>10764.595057034221</v>
      </c>
      <c r="H23" s="4">
        <f>('[1]анализ за 4 мес'!H23+'[1]май 2011'!H23+'[1]июнь 2011'!H23+'[1]июль 2011'!H23+'[1]август 2011'!H23+'[1]сентябрь 2011'!H23+'[1]октябрь 2011'!H23+'[1]ноябрь 2011'!H23+'[1]декабрь 2011'!H23)</f>
        <v>3095</v>
      </c>
      <c r="I23" s="4">
        <f>'[1]анализ за 4 мес'!I23+'[1]май 2011'!I23+'[1]июнь 2011'!I23+'[1]июль 2011'!I23+'[1]август 2011'!I23+'[1]сентябрь 2011'!I23+'[1]октябрь 2011'!I23+'[1]ноябрь 2011'!I23+'[1]декабрь 2011'!I23</f>
        <v>48532673</v>
      </c>
      <c r="J23" s="4">
        <f>('[1]анализ за 4 мес'!J23+'[1]май 2011'!J23+'[1]июнь 2011'!J23+'[1]июль 2011'!J23+'[1]август 2011'!J23+'[1]сентябрь 2011'!K23+'[1]октябрь 2011'!J23+'[1]ноябрь 2011'!J23+'[1]декабрь 2011'!J23)</f>
        <v>13301296</v>
      </c>
      <c r="K23" s="8">
        <f t="shared" si="2"/>
        <v>15680.992891760905</v>
      </c>
      <c r="L23" s="7">
        <f t="shared" si="3"/>
        <v>4297.672374798061</v>
      </c>
      <c r="M23" s="4">
        <f>('[1]анализ за 4 мес'!N23+'[1]май 2011'!M23+'[1]июнь 2011'!M23+'[1]июль 2011'!M23+'[1]август 2011'!M23+'[1]сентябрь 2011'!N23+'[1]октябрь 2011'!M23+'[1]ноябрь 2011'!M23+'[1]декабрь 2011'!M23)</f>
        <v>608</v>
      </c>
      <c r="N23" s="4">
        <f>('[1]анализ за 4 мес'!O23+'[1]май 2011'!N23+'[1]июнь 2011'!N23+'[1]июль 2011'!N23+'[1]август 2011'!N23+'[1]сентябрь 2011'!O23+'[1]октябрь 2011'!N23+'[1]ноябрь 2011'!N23+'[1]декабрь 2011'!N23)</f>
        <v>7581586</v>
      </c>
      <c r="O23" s="4">
        <f>('[1]анализ за 4 мес'!P23+'[1]май 2011'!O23+'[1]июнь 2011'!O23+'[1]июль 2011'!O23+'[1]август 2011'!O23+'[1]сентябрь 2011'!P23+'[1]октябрь 2011'!O23+'[1]ноябрь 2011'!O23+'[1]декабрь 2011'!O23)</f>
        <v>2646888</v>
      </c>
      <c r="P23" s="8">
        <f t="shared" si="4"/>
        <v>12469.713815789473</v>
      </c>
      <c r="Q23" s="7">
        <f t="shared" si="5"/>
        <v>4353.434210526316</v>
      </c>
      <c r="R23" s="4">
        <f>('[1]анализ за 4 мес'!S23+'[1]май 2011'!R23+'[1]июнь 2011'!R23+'[1]июль 2011'!R23+'[1]август 2011'!R23+'[1]сентябрь 2011'!S23+'[1]октябрь 2011'!R23+'[1]ноябрь 2011'!R23+'[1]декабрь 2011'!R23)</f>
        <v>2693</v>
      </c>
      <c r="S23" s="4">
        <f>('[1]анализ за 4 мес'!T23+'[1]май 2011'!S23+'[1]июнь 2011'!S23+'[1]июль 2011'!S23+'[1]август 2011'!S23+'[1]сентябрь 2011'!T23+'[1]октябрь 2011'!S23+'[1]ноябрь 2011'!S23+'[1]декабрь 2011'!S23)</f>
        <v>17481016.83</v>
      </c>
      <c r="T23" s="4">
        <f>('[1]анализ за 4 мес'!U23+'[1]май 2011'!T23+'[1]июнь 2011'!T23+'[1]июль 2011'!T23+'[1]август 2011'!T23+'[1]сентябрь 2011'!U23+'[1]октябрь 2011'!T23+'[1]ноябрь 2011'!T23+'[1]декабрь 2011'!T23)</f>
        <v>4908632</v>
      </c>
      <c r="U23" s="8">
        <f t="shared" si="6"/>
        <v>6491.279922020051</v>
      </c>
      <c r="V23" s="7">
        <f t="shared" si="7"/>
        <v>1822.737467508355</v>
      </c>
      <c r="W23" s="4">
        <f t="shared" si="8"/>
        <v>6922</v>
      </c>
      <c r="X23" s="4">
        <f t="shared" si="9"/>
        <v>83026206.41</v>
      </c>
      <c r="Y23" s="4">
        <f t="shared" si="10"/>
        <v>26518993</v>
      </c>
      <c r="Z23" s="8">
        <f t="shared" si="11"/>
        <v>11994.540076567466</v>
      </c>
      <c r="AA23" s="7">
        <f t="shared" si="12"/>
        <v>3831.1171626697487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19" t="s">
        <v>39</v>
      </c>
      <c r="B27" s="19"/>
      <c r="C27" s="1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</sheetData>
  <mergeCells count="31">
    <mergeCell ref="AA6:AA8"/>
    <mergeCell ref="W6:W8"/>
    <mergeCell ref="X6:X8"/>
    <mergeCell ref="Y6:Y8"/>
    <mergeCell ref="Z6:Z8"/>
    <mergeCell ref="S6:S8"/>
    <mergeCell ref="T6:T8"/>
    <mergeCell ref="U6:U8"/>
    <mergeCell ref="V6:V8"/>
    <mergeCell ref="O6:O8"/>
    <mergeCell ref="P6:P8"/>
    <mergeCell ref="Q6:Q8"/>
    <mergeCell ref="R6:R8"/>
    <mergeCell ref="K6:K8"/>
    <mergeCell ref="L6:L8"/>
    <mergeCell ref="M6:M8"/>
    <mergeCell ref="N6:N8"/>
    <mergeCell ref="G6:G8"/>
    <mergeCell ref="H6:H8"/>
    <mergeCell ref="I6:I8"/>
    <mergeCell ref="J6:J8"/>
    <mergeCell ref="A27:C27"/>
    <mergeCell ref="A1:AA1"/>
    <mergeCell ref="A5:A8"/>
    <mergeCell ref="B5:B8"/>
    <mergeCell ref="C5:G5"/>
    <mergeCell ref="H5:L5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</cp:lastModifiedBy>
  <dcterms:created xsi:type="dcterms:W3CDTF">2011-12-28T12:05:52Z</dcterms:created>
  <dcterms:modified xsi:type="dcterms:W3CDTF">2011-12-29T13:42:40Z</dcterms:modified>
  <cp:category/>
  <cp:version/>
  <cp:contentType/>
  <cp:contentStatus/>
</cp:coreProperties>
</file>