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ноябрь 2011" sheetId="1" r:id="rId1"/>
    <sheet name="01.12.2011" sheetId="2" r:id="rId2"/>
    <sheet name="на 01.12.11 60%" sheetId="3" r:id="rId3"/>
    <sheet name="учителя ноябр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<sst xmlns="http://schemas.openxmlformats.org/spreadsheetml/2006/main" count="145" uniqueCount="53">
  <si>
    <t>Анализ среднемесячной зарплаты по учителям за ноябрь 2011 по учреждениям Отдела образования Добровского муниципального района</t>
  </si>
  <si>
    <t xml:space="preserve">Наименование учреждения         </t>
  </si>
  <si>
    <t xml:space="preserve">Учителя                                                    </t>
  </si>
  <si>
    <t>К-во чел.</t>
  </si>
  <si>
    <t>ФОТ всего</t>
  </si>
  <si>
    <t>в т.ч. Стимулирующий</t>
  </si>
  <si>
    <t>средняя зарплата</t>
  </si>
  <si>
    <t>стим.выпл.на чел.в мес.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</si>
  <si>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</si>
  <si>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</si>
  <si>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</si>
  <si>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</si>
  <si>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</si>
  <si>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 (малокомплектная)</t>
  </si>
  <si>
    <t>7.МОУ СОШ №1 с.Каликино</t>
  </si>
  <si>
    <t>8.МОУ СОШ №2 с.Каликино</t>
  </si>
  <si>
    <t>9.МОУ СОШ с.Панино</t>
  </si>
  <si>
    <t>10.МОУ СОШ с.Трубетчино</t>
  </si>
  <si>
    <t>11.МОУ ООШ с.Порой</t>
  </si>
  <si>
    <t>12.МОУ ООШ с.Махоново (малок.)</t>
  </si>
  <si>
    <t>13.МОУ ООШ с.Екатериновка (малок.)</t>
  </si>
  <si>
    <t>14.МОУ СОШ с.Преображеновка (малок.)</t>
  </si>
  <si>
    <t xml:space="preserve">ВСЕГО </t>
  </si>
  <si>
    <t>Начальник МУ ЦБ УО</t>
  </si>
  <si>
    <t>Т. П. Дыкина</t>
  </si>
  <si>
    <t>Исполнитель:  М.А. Фадеева</t>
  </si>
  <si>
    <t>учреждений Отдел образования администрации Добровского р-на на 1 декабря 2011 г.</t>
  </si>
  <si>
    <t>з\п за 11 месяцев по учреждению</t>
  </si>
  <si>
    <t>з\п за 11 месяцев учителей</t>
  </si>
  <si>
    <t>% з\п учителей к з\п всего по учреждению</t>
  </si>
  <si>
    <t>6.МОУ СОШ с.Кореневщино</t>
  </si>
  <si>
    <t>Исполнитель : М.А. Фадеева</t>
  </si>
  <si>
    <t>Анализ среднемесячной заработной платы на 01.11.2011 по Отделу образования Добровского муниципального района Липецкой области</t>
  </si>
  <si>
    <t>К-во уч-ся</t>
  </si>
  <si>
    <t>Административно управленческий аппарат</t>
  </si>
  <si>
    <t xml:space="preserve">Прочие педагогические работники            </t>
  </si>
  <si>
    <t xml:space="preserve">Младший обслуживающий персонал        </t>
  </si>
  <si>
    <t xml:space="preserve">Всего по  учреждению                              </t>
  </si>
  <si>
    <t>в т.ч.стимулир.</t>
  </si>
  <si>
    <t>средняя            заработная плата</t>
  </si>
  <si>
    <t>стим.выпл на чел.в мес.</t>
  </si>
  <si>
    <t>в т.ч.стимулирующ</t>
  </si>
  <si>
    <t xml:space="preserve"> средняя зарплата </t>
  </si>
  <si>
    <t>стим. выпл. на чел.в месяц</t>
  </si>
  <si>
    <t>к-во чел.</t>
  </si>
  <si>
    <t>ФОТ</t>
  </si>
  <si>
    <t>в т.ч.стимул</t>
  </si>
  <si>
    <t>в т.ч. Стимул</t>
  </si>
  <si>
    <t>стим.выпл на чел. в месяц</t>
  </si>
  <si>
    <t>Исполнитель М.А. Фадеева</t>
  </si>
  <si>
    <t>Анализ среднемесячной зарплаты за ноябрь 2011 по учреждениям  Отдела образования Добровского муниципального района</t>
  </si>
  <si>
    <t>средняя            зарплата</t>
  </si>
  <si>
    <t xml:space="preserve">Исполнитель: М.А. Фадеева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</si>
</sst>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horizontal="left" wrapText="1"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1" fontId="5" fillId="3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84;&#1072;&#1096;&#1072;\&#1040;&#1085;&#1072;&#1083;&#1080;&#1079;%20&#1079;&#1072;&#1088;&#1087;&#1083;&#1072;&#1090;&#1099;%20&#1087;&#1086;%20&#1096;&#1082;&#1086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ителя ноябрь"/>
      <sheetName val="на 01.12.11 60%"/>
      <sheetName val="01.12.2011 (2)"/>
      <sheetName val="01.12.2011"/>
      <sheetName val="ноябрь 2011"/>
      <sheetName val="01.11.2011  (2)"/>
      <sheetName val="01.11.2011 "/>
      <sheetName val="на 01.11.11 60%"/>
      <sheetName val="октябрь 2011"/>
      <sheetName val="учителя октябрь"/>
      <sheetName val="НА 01.10.11 60%"/>
      <sheetName val="01.10.2011 (2)"/>
      <sheetName val="01.10.2011"/>
      <sheetName val="2010"/>
      <sheetName val="январь 2011"/>
      <sheetName val="февраль 2011"/>
      <sheetName val="май 2011"/>
      <sheetName val="1 квартал 2011"/>
      <sheetName val="на 01.06.2011 (2)"/>
      <sheetName val="на 01.07.2011 (2)"/>
      <sheetName val="на 01.07.2011"/>
      <sheetName val="на 01.06.2011"/>
      <sheetName val="01,08,2011 (2)"/>
      <sheetName val="01,09,2011  (2)"/>
      <sheetName val="01,09,2011 "/>
      <sheetName val="01,08,2011"/>
      <sheetName val="сентябрь 2011"/>
      <sheetName val="учителя сентябрь"/>
      <sheetName val="Фот учит. сен. 1 кварт."/>
      <sheetName val="август 2011"/>
      <sheetName val="июль 2011"/>
      <sheetName val="НА 01.09.11 60% (2)"/>
      <sheetName val="анализ за 4 мес (2)"/>
      <sheetName val="апрель 2011 (2)"/>
      <sheetName val="НА 01.07.11 60%"/>
      <sheetName val="анализ за 4 мес"/>
      <sheetName val="апрель 2011"/>
      <sheetName val="4 месяца 2011"/>
      <sheetName val="июнь 2011"/>
      <sheetName val="март 2011"/>
    </sheetNames>
    <sheetDataSet>
      <sheetData sheetId="3">
        <row r="9">
          <cell r="I9">
            <v>4745297</v>
          </cell>
          <cell r="X9">
            <v>8110482</v>
          </cell>
        </row>
        <row r="10">
          <cell r="I10">
            <v>1533556</v>
          </cell>
          <cell r="X10">
            <v>2557234</v>
          </cell>
        </row>
        <row r="11">
          <cell r="I11">
            <v>6599528</v>
          </cell>
          <cell r="X11">
            <v>11504182</v>
          </cell>
        </row>
        <row r="12">
          <cell r="I12">
            <v>5859438</v>
          </cell>
          <cell r="X12">
            <v>9884935</v>
          </cell>
        </row>
        <row r="13">
          <cell r="I13">
            <v>4887342</v>
          </cell>
          <cell r="X13">
            <v>7940711</v>
          </cell>
        </row>
        <row r="14">
          <cell r="I14">
            <v>1629713</v>
          </cell>
          <cell r="X14">
            <v>2746150</v>
          </cell>
        </row>
        <row r="15">
          <cell r="I15">
            <v>2675187</v>
          </cell>
          <cell r="X15">
            <v>4434606</v>
          </cell>
        </row>
        <row r="16">
          <cell r="I16">
            <v>2305071</v>
          </cell>
          <cell r="X16">
            <v>4175324</v>
          </cell>
        </row>
        <row r="17">
          <cell r="I17">
            <v>1527372</v>
          </cell>
          <cell r="X17">
            <v>2700259</v>
          </cell>
        </row>
        <row r="18">
          <cell r="I18">
            <v>3831896</v>
          </cell>
          <cell r="X18">
            <v>6175371</v>
          </cell>
        </row>
        <row r="19">
          <cell r="I19">
            <v>1406338</v>
          </cell>
          <cell r="X19">
            <v>2771555.41</v>
          </cell>
        </row>
        <row r="20">
          <cell r="I20">
            <v>1556622</v>
          </cell>
          <cell r="X20">
            <v>2460152</v>
          </cell>
        </row>
        <row r="21">
          <cell r="I21">
            <v>1688871</v>
          </cell>
          <cell r="X21">
            <v>2741639</v>
          </cell>
        </row>
        <row r="22">
          <cell r="I22">
            <v>3106943</v>
          </cell>
          <cell r="X22">
            <v>5523447</v>
          </cell>
        </row>
        <row r="23">
          <cell r="I23">
            <v>43353174</v>
          </cell>
          <cell r="X23">
            <v>73726047.41</v>
          </cell>
        </row>
      </sheetData>
      <sheetData sheetId="4">
        <row r="9">
          <cell r="C9">
            <v>4</v>
          </cell>
          <cell r="D9">
            <v>89594</v>
          </cell>
          <cell r="E9">
            <v>60974</v>
          </cell>
          <cell r="H9">
            <v>25</v>
          </cell>
          <cell r="I9">
            <v>459336</v>
          </cell>
          <cell r="J9">
            <v>124519</v>
          </cell>
          <cell r="M9">
            <v>5</v>
          </cell>
          <cell r="N9">
            <v>64543</v>
          </cell>
          <cell r="O9">
            <v>23474</v>
          </cell>
          <cell r="R9">
            <v>31</v>
          </cell>
          <cell r="S9">
            <v>210209</v>
          </cell>
          <cell r="T9">
            <v>42491</v>
          </cell>
        </row>
        <row r="10">
          <cell r="C10">
            <v>2</v>
          </cell>
          <cell r="D10">
            <v>26113</v>
          </cell>
          <cell r="E10">
            <v>10668</v>
          </cell>
          <cell r="H10">
            <v>11</v>
          </cell>
          <cell r="I10">
            <v>136500</v>
          </cell>
          <cell r="J10">
            <v>12791</v>
          </cell>
          <cell r="M10">
            <v>1</v>
          </cell>
          <cell r="N10">
            <v>11689</v>
          </cell>
          <cell r="O10">
            <v>476</v>
          </cell>
          <cell r="S10">
            <v>57532</v>
          </cell>
          <cell r="T10">
            <v>8527</v>
          </cell>
        </row>
        <row r="11">
          <cell r="C11">
            <v>5</v>
          </cell>
          <cell r="D11">
            <v>130852</v>
          </cell>
          <cell r="E11">
            <v>95384</v>
          </cell>
          <cell r="H11">
            <v>40</v>
          </cell>
          <cell r="I11">
            <v>683334</v>
          </cell>
          <cell r="J11">
            <v>202067</v>
          </cell>
          <cell r="M11">
            <v>9</v>
          </cell>
          <cell r="N11">
            <v>145137</v>
          </cell>
          <cell r="O11">
            <v>60574</v>
          </cell>
          <cell r="S11">
            <v>224559</v>
          </cell>
          <cell r="T11">
            <v>70985</v>
          </cell>
        </row>
        <row r="12">
          <cell r="C12">
            <v>4</v>
          </cell>
          <cell r="D12">
            <v>91592</v>
          </cell>
          <cell r="E12">
            <v>63242</v>
          </cell>
          <cell r="H12">
            <v>28</v>
          </cell>
          <cell r="I12">
            <v>607119</v>
          </cell>
          <cell r="J12">
            <v>203474</v>
          </cell>
          <cell r="M12">
            <v>9</v>
          </cell>
          <cell r="N12">
            <v>123244</v>
          </cell>
          <cell r="O12">
            <v>54667</v>
          </cell>
          <cell r="S12">
            <v>207280</v>
          </cell>
          <cell r="T12">
            <v>83636</v>
          </cell>
        </row>
        <row r="13">
          <cell r="C13">
            <v>5</v>
          </cell>
          <cell r="D13">
            <v>99577</v>
          </cell>
          <cell r="E13">
            <v>62816</v>
          </cell>
          <cell r="H13">
            <v>27</v>
          </cell>
          <cell r="I13">
            <v>432777</v>
          </cell>
          <cell r="J13">
            <v>122996</v>
          </cell>
          <cell r="M13">
            <v>4</v>
          </cell>
          <cell r="N13">
            <v>55176</v>
          </cell>
          <cell r="O13">
            <v>35038</v>
          </cell>
          <cell r="S13">
            <v>170581</v>
          </cell>
          <cell r="T13">
            <v>30554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8</v>
          </cell>
          <cell r="I14">
            <v>126374</v>
          </cell>
          <cell r="J14">
            <v>28044</v>
          </cell>
          <cell r="M14">
            <v>1</v>
          </cell>
          <cell r="N14">
            <v>11802</v>
          </cell>
          <cell r="S14">
            <v>49974</v>
          </cell>
          <cell r="T14">
            <v>15439</v>
          </cell>
        </row>
        <row r="15">
          <cell r="C15">
            <v>3</v>
          </cell>
          <cell r="D15">
            <v>64495</v>
          </cell>
          <cell r="E15">
            <v>44510</v>
          </cell>
          <cell r="H15">
            <v>16</v>
          </cell>
          <cell r="I15">
            <v>298557</v>
          </cell>
          <cell r="J15">
            <v>102194</v>
          </cell>
          <cell r="M15">
            <v>3</v>
          </cell>
          <cell r="N15">
            <v>50491</v>
          </cell>
          <cell r="O15">
            <v>21467</v>
          </cell>
          <cell r="S15">
            <v>90163</v>
          </cell>
          <cell r="T15">
            <v>15826</v>
          </cell>
        </row>
        <row r="16">
          <cell r="C16">
            <v>3</v>
          </cell>
          <cell r="D16">
            <v>44928</v>
          </cell>
          <cell r="E16">
            <v>29548</v>
          </cell>
          <cell r="H16">
            <v>12</v>
          </cell>
          <cell r="I16">
            <v>239534</v>
          </cell>
          <cell r="J16">
            <v>69420</v>
          </cell>
          <cell r="M16">
            <v>3</v>
          </cell>
          <cell r="N16">
            <v>54970</v>
          </cell>
          <cell r="O16">
            <v>26420</v>
          </cell>
          <cell r="S16">
            <v>79192</v>
          </cell>
          <cell r="T16">
            <v>22002</v>
          </cell>
        </row>
        <row r="17">
          <cell r="C17">
            <v>2</v>
          </cell>
          <cell r="D17">
            <v>33753</v>
          </cell>
          <cell r="E17">
            <v>15522</v>
          </cell>
          <cell r="H17">
            <v>15</v>
          </cell>
          <cell r="I17">
            <v>154913</v>
          </cell>
          <cell r="M17">
            <v>1</v>
          </cell>
          <cell r="N17">
            <v>11016</v>
          </cell>
          <cell r="S17">
            <v>56577</v>
          </cell>
          <cell r="T17">
            <v>9554</v>
          </cell>
        </row>
        <row r="18">
          <cell r="C18">
            <v>3</v>
          </cell>
          <cell r="D18">
            <v>73404</v>
          </cell>
          <cell r="E18">
            <v>55516</v>
          </cell>
          <cell r="H18">
            <v>18</v>
          </cell>
          <cell r="I18">
            <v>435678</v>
          </cell>
          <cell r="J18">
            <v>219878</v>
          </cell>
          <cell r="M18">
            <v>6</v>
          </cell>
          <cell r="N18">
            <v>94227</v>
          </cell>
          <cell r="O18">
            <v>46351</v>
          </cell>
          <cell r="S18">
            <v>104962</v>
          </cell>
          <cell r="T18">
            <v>36031</v>
          </cell>
        </row>
        <row r="19">
          <cell r="C19">
            <v>2</v>
          </cell>
          <cell r="D19">
            <v>26433</v>
          </cell>
          <cell r="E19">
            <v>13846</v>
          </cell>
          <cell r="H19">
            <v>9</v>
          </cell>
          <cell r="I19">
            <v>156381</v>
          </cell>
          <cell r="J19">
            <v>20019</v>
          </cell>
          <cell r="M19">
            <v>2</v>
          </cell>
          <cell r="N19">
            <v>22593</v>
          </cell>
          <cell r="O19">
            <v>4948</v>
          </cell>
          <cell r="S19">
            <v>68348</v>
          </cell>
          <cell r="T19">
            <v>13093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9</v>
          </cell>
          <cell r="I20">
            <v>152566</v>
          </cell>
          <cell r="J20">
            <v>60266</v>
          </cell>
          <cell r="M20">
            <v>1</v>
          </cell>
          <cell r="N20">
            <v>13466</v>
          </cell>
          <cell r="O20">
            <v>1550</v>
          </cell>
          <cell r="S20">
            <v>57553</v>
          </cell>
          <cell r="T20">
            <v>13679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165927</v>
          </cell>
          <cell r="J21">
            <v>47661</v>
          </cell>
          <cell r="M21">
            <v>1</v>
          </cell>
          <cell r="N21">
            <v>11727</v>
          </cell>
          <cell r="O21">
            <v>1243</v>
          </cell>
          <cell r="S21">
            <v>56348</v>
          </cell>
          <cell r="T21">
            <v>16150</v>
          </cell>
        </row>
        <row r="22">
          <cell r="C22">
            <v>3</v>
          </cell>
          <cell r="D22">
            <v>44513</v>
          </cell>
          <cell r="E22">
            <v>26327</v>
          </cell>
          <cell r="H22">
            <v>13</v>
          </cell>
          <cell r="I22">
            <v>182768</v>
          </cell>
          <cell r="J22">
            <v>30881</v>
          </cell>
          <cell r="M22">
            <v>3</v>
          </cell>
          <cell r="N22">
            <v>29199</v>
          </cell>
          <cell r="O22">
            <v>5760</v>
          </cell>
          <cell r="S22">
            <v>105267</v>
          </cell>
          <cell r="T22">
            <v>29572</v>
          </cell>
        </row>
        <row r="23">
          <cell r="C23">
            <v>41</v>
          </cell>
          <cell r="D23">
            <v>816658</v>
          </cell>
          <cell r="E23">
            <v>532665</v>
          </cell>
          <cell r="H23">
            <v>241</v>
          </cell>
          <cell r="I23">
            <v>4231764</v>
          </cell>
          <cell r="J23">
            <v>1244210</v>
          </cell>
          <cell r="M23">
            <v>49</v>
          </cell>
          <cell r="N23">
            <v>699280</v>
          </cell>
          <cell r="O23">
            <v>281968</v>
          </cell>
          <cell r="S23">
            <v>1538545</v>
          </cell>
          <cell r="T23">
            <v>407539</v>
          </cell>
        </row>
      </sheetData>
      <sheetData sheetId="8">
        <row r="9">
          <cell r="C9">
            <v>4</v>
          </cell>
          <cell r="D9">
            <v>112873</v>
          </cell>
          <cell r="E9">
            <v>81473</v>
          </cell>
          <cell r="H9">
            <v>25</v>
          </cell>
          <cell r="I9">
            <v>626606</v>
          </cell>
          <cell r="J9">
            <v>273631</v>
          </cell>
          <cell r="M9">
            <v>3</v>
          </cell>
          <cell r="N9">
            <v>72852</v>
          </cell>
          <cell r="O9">
            <v>27809</v>
          </cell>
          <cell r="R9">
            <v>25</v>
          </cell>
          <cell r="S9">
            <v>274208</v>
          </cell>
          <cell r="T9">
            <v>96716</v>
          </cell>
        </row>
        <row r="10">
          <cell r="C10">
            <v>2</v>
          </cell>
          <cell r="D10">
            <v>28686</v>
          </cell>
          <cell r="E10">
            <v>13116</v>
          </cell>
          <cell r="H10">
            <v>12</v>
          </cell>
          <cell r="I10">
            <v>172840</v>
          </cell>
          <cell r="J10">
            <v>12327</v>
          </cell>
          <cell r="M10">
            <v>1</v>
          </cell>
          <cell r="N10">
            <v>11687</v>
          </cell>
          <cell r="O10">
            <v>476</v>
          </cell>
          <cell r="R10">
            <v>7</v>
          </cell>
          <cell r="S10">
            <v>54264</v>
          </cell>
          <cell r="T10">
            <v>8652</v>
          </cell>
        </row>
        <row r="11">
          <cell r="C11">
            <v>5</v>
          </cell>
          <cell r="D11">
            <v>130852</v>
          </cell>
          <cell r="E11">
            <v>95383</v>
          </cell>
          <cell r="H11">
            <v>41</v>
          </cell>
          <cell r="I11">
            <v>741154</v>
          </cell>
          <cell r="J11">
            <v>209175</v>
          </cell>
          <cell r="M11">
            <v>9</v>
          </cell>
          <cell r="N11">
            <v>152435</v>
          </cell>
          <cell r="O11">
            <v>57139</v>
          </cell>
          <cell r="R11">
            <v>31</v>
          </cell>
          <cell r="S11">
            <v>264499</v>
          </cell>
          <cell r="T11">
            <v>58019</v>
          </cell>
        </row>
        <row r="12">
          <cell r="C12">
            <v>4</v>
          </cell>
          <cell r="D12">
            <v>98315</v>
          </cell>
          <cell r="E12">
            <v>49793</v>
          </cell>
          <cell r="H12">
            <v>27</v>
          </cell>
          <cell r="I12">
            <v>651962</v>
          </cell>
          <cell r="J12">
            <v>214191</v>
          </cell>
          <cell r="M12">
            <v>9</v>
          </cell>
          <cell r="N12">
            <v>179438</v>
          </cell>
          <cell r="O12">
            <v>45287</v>
          </cell>
          <cell r="R12">
            <v>20</v>
          </cell>
          <cell r="S12">
            <v>187920</v>
          </cell>
          <cell r="T12">
            <v>74010</v>
          </cell>
        </row>
        <row r="13">
          <cell r="C13">
            <v>5</v>
          </cell>
          <cell r="D13">
            <v>120759</v>
          </cell>
          <cell r="E13">
            <v>85516</v>
          </cell>
          <cell r="H13">
            <v>27</v>
          </cell>
          <cell r="I13">
            <v>633945</v>
          </cell>
          <cell r="J13">
            <v>303760</v>
          </cell>
          <cell r="M13">
            <v>4</v>
          </cell>
          <cell r="N13">
            <v>66589</v>
          </cell>
          <cell r="O13">
            <v>45938</v>
          </cell>
          <cell r="R13">
            <v>17</v>
          </cell>
          <cell r="S13">
            <v>185641</v>
          </cell>
          <cell r="T13">
            <v>36747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10</v>
          </cell>
          <cell r="I14">
            <v>174936</v>
          </cell>
          <cell r="J14">
            <v>31913</v>
          </cell>
          <cell r="M14">
            <v>1</v>
          </cell>
          <cell r="N14">
            <v>13886</v>
          </cell>
          <cell r="O14">
            <v>0</v>
          </cell>
          <cell r="R14">
            <v>7</v>
          </cell>
          <cell r="S14">
            <v>47712</v>
          </cell>
          <cell r="T14">
            <v>12605</v>
          </cell>
        </row>
        <row r="15">
          <cell r="C15">
            <v>3</v>
          </cell>
          <cell r="D15">
            <v>57795</v>
          </cell>
          <cell r="E15">
            <v>37810</v>
          </cell>
          <cell r="H15">
            <v>14</v>
          </cell>
          <cell r="I15">
            <v>308487</v>
          </cell>
          <cell r="J15">
            <v>98454</v>
          </cell>
          <cell r="M15">
            <v>4</v>
          </cell>
          <cell r="N15">
            <v>55132</v>
          </cell>
          <cell r="O15">
            <v>12929</v>
          </cell>
          <cell r="R15">
            <v>9</v>
          </cell>
          <cell r="S15">
            <v>86935</v>
          </cell>
          <cell r="T15">
            <v>17279</v>
          </cell>
        </row>
        <row r="16">
          <cell r="C16">
            <v>3</v>
          </cell>
          <cell r="D16">
            <v>52228</v>
          </cell>
          <cell r="E16">
            <v>29548</v>
          </cell>
          <cell r="H16">
            <v>12</v>
          </cell>
          <cell r="I16">
            <v>257320</v>
          </cell>
          <cell r="J16">
            <v>78975</v>
          </cell>
          <cell r="M16">
            <v>4</v>
          </cell>
          <cell r="N16">
            <v>50558</v>
          </cell>
          <cell r="O16">
            <v>21279</v>
          </cell>
          <cell r="R16">
            <v>9</v>
          </cell>
          <cell r="S16">
            <v>57009</v>
          </cell>
          <cell r="T16">
            <v>20502</v>
          </cell>
        </row>
        <row r="17">
          <cell r="C17">
            <v>3</v>
          </cell>
          <cell r="D17">
            <v>37072</v>
          </cell>
          <cell r="E17">
            <v>18522</v>
          </cell>
          <cell r="H17">
            <v>14</v>
          </cell>
          <cell r="I17">
            <v>156986</v>
          </cell>
          <cell r="J17">
            <v>0</v>
          </cell>
          <cell r="M17">
            <v>1</v>
          </cell>
          <cell r="N17">
            <v>14614</v>
          </cell>
          <cell r="O17">
            <v>0</v>
          </cell>
          <cell r="R17">
            <v>9</v>
          </cell>
          <cell r="S17">
            <v>43589</v>
          </cell>
          <cell r="T17">
            <v>10568</v>
          </cell>
        </row>
        <row r="18">
          <cell r="C18">
            <v>3</v>
          </cell>
          <cell r="D18">
            <v>69765</v>
          </cell>
          <cell r="E18">
            <v>51877</v>
          </cell>
          <cell r="H18">
            <v>18</v>
          </cell>
          <cell r="I18">
            <v>470758</v>
          </cell>
          <cell r="J18">
            <v>234595</v>
          </cell>
          <cell r="M18">
            <v>5</v>
          </cell>
          <cell r="N18">
            <v>81681</v>
          </cell>
          <cell r="O18">
            <v>47901</v>
          </cell>
          <cell r="R18">
            <v>15</v>
          </cell>
          <cell r="S18">
            <v>149899</v>
          </cell>
          <cell r="T18">
            <v>32225</v>
          </cell>
        </row>
        <row r="19">
          <cell r="C19">
            <v>2</v>
          </cell>
          <cell r="D19">
            <v>26434</v>
          </cell>
          <cell r="E19">
            <v>13846</v>
          </cell>
          <cell r="H19">
            <v>9</v>
          </cell>
          <cell r="I19">
            <v>172664</v>
          </cell>
          <cell r="J19">
            <v>21730</v>
          </cell>
          <cell r="M19">
            <v>2</v>
          </cell>
          <cell r="N19">
            <v>16999</v>
          </cell>
          <cell r="O19">
            <v>1500</v>
          </cell>
          <cell r="R19">
            <v>9</v>
          </cell>
          <cell r="S19">
            <v>51266</v>
          </cell>
          <cell r="T19">
            <v>10815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10</v>
          </cell>
          <cell r="I20">
            <v>171498</v>
          </cell>
          <cell r="J20">
            <v>61600</v>
          </cell>
          <cell r="M20">
            <v>1</v>
          </cell>
          <cell r="N20">
            <v>12315</v>
          </cell>
          <cell r="O20">
            <v>1550</v>
          </cell>
          <cell r="R20">
            <v>7</v>
          </cell>
          <cell r="S20">
            <v>56487</v>
          </cell>
          <cell r="T20">
            <v>13488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179254</v>
          </cell>
          <cell r="J21">
            <v>50118</v>
          </cell>
          <cell r="M21">
            <v>1</v>
          </cell>
          <cell r="N21">
            <v>16416</v>
          </cell>
          <cell r="O21">
            <v>1243</v>
          </cell>
          <cell r="R21">
            <v>8</v>
          </cell>
          <cell r="S21">
            <v>73519</v>
          </cell>
          <cell r="T21">
            <v>20450</v>
          </cell>
        </row>
        <row r="22">
          <cell r="C22">
            <v>3</v>
          </cell>
          <cell r="D22">
            <v>57794</v>
          </cell>
          <cell r="E22">
            <v>28487</v>
          </cell>
          <cell r="H22">
            <v>13</v>
          </cell>
          <cell r="I22">
            <v>221747</v>
          </cell>
          <cell r="J22">
            <v>37733</v>
          </cell>
          <cell r="M22">
            <v>2</v>
          </cell>
          <cell r="N22">
            <v>28279</v>
          </cell>
          <cell r="O22">
            <v>5760</v>
          </cell>
          <cell r="R22">
            <v>12</v>
          </cell>
          <cell r="S22">
            <v>95811</v>
          </cell>
          <cell r="T22">
            <v>28230</v>
          </cell>
        </row>
        <row r="23">
          <cell r="C23">
            <v>42</v>
          </cell>
          <cell r="D23">
            <v>883977</v>
          </cell>
          <cell r="E23">
            <v>559683</v>
          </cell>
          <cell r="H23">
            <v>242</v>
          </cell>
          <cell r="I23">
            <v>4940157</v>
          </cell>
          <cell r="J23">
            <v>1628202</v>
          </cell>
          <cell r="M23">
            <v>47</v>
          </cell>
          <cell r="N23">
            <v>772881</v>
          </cell>
          <cell r="O23">
            <v>268811</v>
          </cell>
          <cell r="R23">
            <v>185</v>
          </cell>
          <cell r="S23">
            <v>1628759</v>
          </cell>
          <cell r="T23">
            <v>440306</v>
          </cell>
        </row>
      </sheetData>
      <sheetData sheetId="16">
        <row r="9">
          <cell r="C9">
            <v>5</v>
          </cell>
          <cell r="D9">
            <v>69952</v>
          </cell>
          <cell r="E9">
            <v>43664</v>
          </cell>
          <cell r="H9">
            <v>30</v>
          </cell>
          <cell r="I9">
            <v>430049</v>
          </cell>
          <cell r="J9">
            <v>107680</v>
          </cell>
          <cell r="M9">
            <v>4</v>
          </cell>
          <cell r="N9">
            <v>50613</v>
          </cell>
          <cell r="O9">
            <v>11062</v>
          </cell>
          <cell r="R9">
            <v>29</v>
          </cell>
          <cell r="S9">
            <v>173231</v>
          </cell>
          <cell r="T9">
            <v>60122</v>
          </cell>
        </row>
        <row r="10">
          <cell r="C10">
            <v>3</v>
          </cell>
          <cell r="D10">
            <v>24175</v>
          </cell>
          <cell r="E10">
            <v>7834</v>
          </cell>
          <cell r="H10">
            <v>10</v>
          </cell>
          <cell r="I10">
            <v>124706</v>
          </cell>
          <cell r="J10">
            <v>5513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42846</v>
          </cell>
          <cell r="T10">
            <v>8609</v>
          </cell>
        </row>
        <row r="11">
          <cell r="C11">
            <v>7</v>
          </cell>
          <cell r="D11">
            <v>128201</v>
          </cell>
          <cell r="E11">
            <v>88118</v>
          </cell>
          <cell r="H11">
            <v>44</v>
          </cell>
          <cell r="I11">
            <v>557259</v>
          </cell>
          <cell r="J11">
            <v>150075</v>
          </cell>
          <cell r="M11">
            <v>9</v>
          </cell>
          <cell r="N11">
            <v>107615</v>
          </cell>
          <cell r="O11">
            <v>22785</v>
          </cell>
          <cell r="R11">
            <v>37</v>
          </cell>
          <cell r="S11">
            <v>192093</v>
          </cell>
          <cell r="T11">
            <v>45121</v>
          </cell>
        </row>
        <row r="12">
          <cell r="C12">
            <v>3</v>
          </cell>
          <cell r="D12">
            <v>58149</v>
          </cell>
          <cell r="E12">
            <v>36023</v>
          </cell>
          <cell r="H12">
            <v>30</v>
          </cell>
          <cell r="I12">
            <v>414075</v>
          </cell>
          <cell r="J12">
            <v>117839</v>
          </cell>
          <cell r="M12">
            <v>9</v>
          </cell>
          <cell r="N12">
            <v>94115</v>
          </cell>
          <cell r="O12">
            <v>20571</v>
          </cell>
          <cell r="R12">
            <v>23</v>
          </cell>
          <cell r="S12">
            <v>153155</v>
          </cell>
          <cell r="T12">
            <v>39795</v>
          </cell>
        </row>
        <row r="13">
          <cell r="C13">
            <v>6</v>
          </cell>
          <cell r="D13">
            <v>79720</v>
          </cell>
          <cell r="E13">
            <v>45371</v>
          </cell>
          <cell r="H13">
            <v>35</v>
          </cell>
          <cell r="I13">
            <v>427190</v>
          </cell>
          <cell r="J13">
            <v>99178</v>
          </cell>
          <cell r="M13">
            <v>4</v>
          </cell>
          <cell r="N13">
            <v>39996</v>
          </cell>
          <cell r="O13">
            <v>6786</v>
          </cell>
          <cell r="R13">
            <v>21</v>
          </cell>
          <cell r="S13">
            <v>109445</v>
          </cell>
          <cell r="T13">
            <v>25166</v>
          </cell>
        </row>
        <row r="14">
          <cell r="C14">
            <v>3</v>
          </cell>
          <cell r="D14">
            <v>39610</v>
          </cell>
          <cell r="E14">
            <v>23265</v>
          </cell>
          <cell r="H14">
            <v>10</v>
          </cell>
          <cell r="I14">
            <v>135039</v>
          </cell>
          <cell r="J14">
            <v>32300</v>
          </cell>
          <cell r="M14">
            <v>1</v>
          </cell>
          <cell r="N14">
            <v>12243</v>
          </cell>
          <cell r="O14">
            <v>0</v>
          </cell>
          <cell r="R14">
            <v>7</v>
          </cell>
          <cell r="S14">
            <v>38261</v>
          </cell>
          <cell r="T14">
            <v>11247</v>
          </cell>
        </row>
        <row r="15">
          <cell r="C15">
            <v>3</v>
          </cell>
          <cell r="D15">
            <v>37645</v>
          </cell>
          <cell r="E15">
            <v>20039</v>
          </cell>
          <cell r="H15">
            <v>15</v>
          </cell>
          <cell r="I15">
            <v>212726</v>
          </cell>
          <cell r="J15">
            <v>52282</v>
          </cell>
          <cell r="M15">
            <v>4</v>
          </cell>
          <cell r="N15">
            <v>40714</v>
          </cell>
          <cell r="O15">
            <v>9889</v>
          </cell>
          <cell r="R15">
            <v>15</v>
          </cell>
          <cell r="S15">
            <v>85081</v>
          </cell>
          <cell r="T15">
            <v>14749</v>
          </cell>
        </row>
        <row r="16">
          <cell r="C16">
            <v>3</v>
          </cell>
          <cell r="D16">
            <v>57274</v>
          </cell>
          <cell r="E16">
            <v>37288</v>
          </cell>
          <cell r="H16">
            <v>13</v>
          </cell>
          <cell r="I16">
            <v>184881</v>
          </cell>
          <cell r="J16">
            <v>40751</v>
          </cell>
          <cell r="M16">
            <v>4</v>
          </cell>
          <cell r="N16">
            <v>38695</v>
          </cell>
          <cell r="O16">
            <v>13239</v>
          </cell>
          <cell r="R16">
            <v>13</v>
          </cell>
          <cell r="S16">
            <v>57601</v>
          </cell>
          <cell r="T16">
            <v>11908</v>
          </cell>
        </row>
        <row r="17">
          <cell r="C17">
            <v>3</v>
          </cell>
          <cell r="D17">
            <v>38101</v>
          </cell>
          <cell r="E17">
            <v>21756</v>
          </cell>
          <cell r="H17">
            <v>14</v>
          </cell>
          <cell r="I17">
            <v>121210</v>
          </cell>
          <cell r="J17">
            <v>1150</v>
          </cell>
          <cell r="M17">
            <v>5</v>
          </cell>
          <cell r="N17">
            <v>37673</v>
          </cell>
          <cell r="O17">
            <v>1000</v>
          </cell>
          <cell r="R17">
            <v>9</v>
          </cell>
          <cell r="S17">
            <v>42182</v>
          </cell>
          <cell r="T17">
            <v>5807</v>
          </cell>
        </row>
        <row r="18">
          <cell r="C18">
            <v>3</v>
          </cell>
          <cell r="D18">
            <v>39880</v>
          </cell>
          <cell r="E18">
            <v>23535</v>
          </cell>
          <cell r="H18">
            <v>22</v>
          </cell>
          <cell r="I18">
            <v>322763</v>
          </cell>
          <cell r="J18">
            <v>88753</v>
          </cell>
          <cell r="M18">
            <v>6</v>
          </cell>
          <cell r="N18">
            <v>87743</v>
          </cell>
          <cell r="O18">
            <v>10892</v>
          </cell>
          <cell r="R18">
            <v>20</v>
          </cell>
          <cell r="S18">
            <v>105077</v>
          </cell>
          <cell r="T18">
            <v>32930</v>
          </cell>
        </row>
        <row r="19">
          <cell r="C19">
            <v>2</v>
          </cell>
          <cell r="D19">
            <v>28894</v>
          </cell>
          <cell r="E19">
            <v>15176</v>
          </cell>
          <cell r="H19">
            <v>9</v>
          </cell>
          <cell r="I19">
            <v>121676</v>
          </cell>
          <cell r="J19">
            <v>5300</v>
          </cell>
          <cell r="M19">
            <v>4</v>
          </cell>
          <cell r="N19">
            <v>40491</v>
          </cell>
          <cell r="O19">
            <v>920</v>
          </cell>
          <cell r="R19">
            <v>11</v>
          </cell>
          <cell r="S19">
            <v>49743</v>
          </cell>
          <cell r="T19">
            <v>12421</v>
          </cell>
        </row>
        <row r="20">
          <cell r="C20">
            <v>1</v>
          </cell>
          <cell r="D20">
            <v>15604</v>
          </cell>
          <cell r="E20">
            <v>7738</v>
          </cell>
          <cell r="H20">
            <v>10</v>
          </cell>
          <cell r="I20">
            <v>130955</v>
          </cell>
          <cell r="J20">
            <v>41277</v>
          </cell>
          <cell r="M20">
            <v>1</v>
          </cell>
          <cell r="N20">
            <v>9921</v>
          </cell>
          <cell r="O20">
            <v>0</v>
          </cell>
          <cell r="R20">
            <v>8</v>
          </cell>
          <cell r="S20">
            <v>44683</v>
          </cell>
          <cell r="T20">
            <v>73211</v>
          </cell>
        </row>
        <row r="21">
          <cell r="C21">
            <v>1</v>
          </cell>
          <cell r="D21">
            <v>21803</v>
          </cell>
          <cell r="E21">
            <v>13338</v>
          </cell>
          <cell r="H21">
            <v>9</v>
          </cell>
          <cell r="I21">
            <v>132855</v>
          </cell>
          <cell r="J21">
            <v>36432</v>
          </cell>
          <cell r="M21">
            <v>1</v>
          </cell>
          <cell r="N21">
            <v>9474</v>
          </cell>
          <cell r="O21">
            <v>2667</v>
          </cell>
          <cell r="R21">
            <v>9</v>
          </cell>
          <cell r="S21">
            <v>57841</v>
          </cell>
          <cell r="T21">
            <v>18344</v>
          </cell>
        </row>
        <row r="22">
          <cell r="C22">
            <v>3</v>
          </cell>
          <cell r="D22">
            <v>70198</v>
          </cell>
          <cell r="E22">
            <v>48123</v>
          </cell>
          <cell r="H22">
            <v>16</v>
          </cell>
          <cell r="I22">
            <v>311855</v>
          </cell>
          <cell r="J22">
            <v>129933</v>
          </cell>
          <cell r="M22">
            <v>5</v>
          </cell>
          <cell r="N22">
            <v>54396</v>
          </cell>
          <cell r="O22">
            <v>13060</v>
          </cell>
          <cell r="R22">
            <v>13</v>
          </cell>
          <cell r="S22">
            <v>123072</v>
          </cell>
          <cell r="T22">
            <v>37259</v>
          </cell>
        </row>
        <row r="23">
          <cell r="C23">
            <v>46</v>
          </cell>
          <cell r="D23">
            <v>709206</v>
          </cell>
          <cell r="E23">
            <v>431268</v>
          </cell>
          <cell r="H23">
            <v>267</v>
          </cell>
          <cell r="I23">
            <v>3627239</v>
          </cell>
          <cell r="J23">
            <v>908463</v>
          </cell>
          <cell r="M23">
            <v>59</v>
          </cell>
          <cell r="N23">
            <v>639336</v>
          </cell>
          <cell r="O23">
            <v>113032</v>
          </cell>
          <cell r="R23">
            <v>224</v>
          </cell>
          <cell r="S23">
            <v>1274311</v>
          </cell>
          <cell r="T23">
            <v>396689</v>
          </cell>
        </row>
      </sheetData>
      <sheetData sheetId="26">
        <row r="9">
          <cell r="C9">
            <v>4</v>
          </cell>
          <cell r="D9">
            <v>76281</v>
          </cell>
          <cell r="E9">
            <v>47930</v>
          </cell>
          <cell r="H9">
            <v>25</v>
          </cell>
          <cell r="I9">
            <v>398021</v>
          </cell>
          <cell r="K9">
            <v>42195</v>
          </cell>
          <cell r="N9">
            <v>3</v>
          </cell>
          <cell r="O9">
            <v>38108</v>
          </cell>
          <cell r="P9">
            <v>8120</v>
          </cell>
          <cell r="S9">
            <v>25</v>
          </cell>
          <cell r="T9">
            <v>152204</v>
          </cell>
          <cell r="U9">
            <v>50277</v>
          </cell>
        </row>
        <row r="10">
          <cell r="C10">
            <v>2</v>
          </cell>
          <cell r="D10">
            <v>30682</v>
          </cell>
          <cell r="E10">
            <v>16071</v>
          </cell>
          <cell r="H10">
            <v>12</v>
          </cell>
          <cell r="I10">
            <v>173520</v>
          </cell>
          <cell r="K10">
            <v>24576</v>
          </cell>
          <cell r="N10">
            <v>1</v>
          </cell>
          <cell r="O10">
            <v>12107</v>
          </cell>
          <cell r="P10">
            <v>900</v>
          </cell>
          <cell r="S10">
            <v>7</v>
          </cell>
          <cell r="T10">
            <v>42574</v>
          </cell>
          <cell r="U10">
            <v>7202</v>
          </cell>
        </row>
        <row r="11">
          <cell r="C11">
            <v>7</v>
          </cell>
          <cell r="D11">
            <v>208895</v>
          </cell>
          <cell r="E11">
            <v>166257</v>
          </cell>
          <cell r="H11">
            <v>41</v>
          </cell>
          <cell r="I11">
            <v>738948</v>
          </cell>
          <cell r="K11">
            <v>248199</v>
          </cell>
          <cell r="N11">
            <v>7</v>
          </cell>
          <cell r="O11">
            <v>100103</v>
          </cell>
          <cell r="P11">
            <v>34360</v>
          </cell>
          <cell r="S11">
            <v>31</v>
          </cell>
          <cell r="T11">
            <v>207530</v>
          </cell>
          <cell r="U11">
            <v>87342</v>
          </cell>
        </row>
        <row r="12">
          <cell r="C12">
            <v>4</v>
          </cell>
          <cell r="D12">
            <v>126474</v>
          </cell>
          <cell r="E12">
            <v>10156</v>
          </cell>
          <cell r="H12">
            <v>27</v>
          </cell>
          <cell r="I12">
            <v>908076</v>
          </cell>
          <cell r="K12">
            <v>483941</v>
          </cell>
          <cell r="N12">
            <v>9</v>
          </cell>
          <cell r="O12">
            <v>244313</v>
          </cell>
          <cell r="P12">
            <v>187654</v>
          </cell>
          <cell r="S12">
            <v>20</v>
          </cell>
          <cell r="T12">
            <v>223461</v>
          </cell>
          <cell r="U12">
            <v>126411</v>
          </cell>
        </row>
        <row r="13">
          <cell r="C13">
            <v>6</v>
          </cell>
          <cell r="D13">
            <v>109320</v>
          </cell>
          <cell r="E13">
            <v>70990</v>
          </cell>
          <cell r="H13">
            <v>28</v>
          </cell>
          <cell r="I13">
            <v>437436</v>
          </cell>
          <cell r="K13">
            <v>113141</v>
          </cell>
          <cell r="N13">
            <v>3</v>
          </cell>
          <cell r="O13">
            <v>20896</v>
          </cell>
          <cell r="P13">
            <v>1440</v>
          </cell>
          <cell r="S13">
            <v>17</v>
          </cell>
          <cell r="T13">
            <v>98852</v>
          </cell>
          <cell r="U13">
            <v>24449</v>
          </cell>
        </row>
        <row r="14">
          <cell r="C14">
            <v>3</v>
          </cell>
          <cell r="D14">
            <v>59660</v>
          </cell>
          <cell r="E14">
            <v>42251</v>
          </cell>
          <cell r="H14">
            <v>10</v>
          </cell>
          <cell r="I14">
            <v>180994</v>
          </cell>
          <cell r="K14">
            <v>40857</v>
          </cell>
          <cell r="N14">
            <v>1</v>
          </cell>
          <cell r="O14">
            <v>11864</v>
          </cell>
          <cell r="P14">
            <v>500</v>
          </cell>
          <cell r="S14">
            <v>7</v>
          </cell>
          <cell r="T14">
            <v>40139</v>
          </cell>
          <cell r="U14">
            <v>11512</v>
          </cell>
        </row>
        <row r="15">
          <cell r="C15">
            <v>3</v>
          </cell>
          <cell r="D15">
            <v>69004</v>
          </cell>
          <cell r="E15">
            <v>50255</v>
          </cell>
          <cell r="H15">
            <v>14</v>
          </cell>
          <cell r="I15">
            <v>332071</v>
          </cell>
          <cell r="K15">
            <v>134337</v>
          </cell>
          <cell r="N15">
            <v>4</v>
          </cell>
          <cell r="O15">
            <v>54248</v>
          </cell>
          <cell r="P15">
            <v>25287</v>
          </cell>
          <cell r="S15">
            <v>9</v>
          </cell>
          <cell r="T15">
            <v>70786</v>
          </cell>
          <cell r="U15">
            <v>25262</v>
          </cell>
        </row>
        <row r="16">
          <cell r="C16">
            <v>3</v>
          </cell>
          <cell r="D16">
            <v>63452</v>
          </cell>
          <cell r="E16">
            <v>42169</v>
          </cell>
          <cell r="H16">
            <v>12</v>
          </cell>
          <cell r="I16">
            <v>287689</v>
          </cell>
          <cell r="K16">
            <v>102790</v>
          </cell>
          <cell r="N16">
            <v>4</v>
          </cell>
          <cell r="O16">
            <v>52126</v>
          </cell>
          <cell r="P16">
            <v>27380</v>
          </cell>
          <cell r="S16">
            <v>9</v>
          </cell>
          <cell r="T16">
            <v>70748</v>
          </cell>
          <cell r="U16">
            <v>29388</v>
          </cell>
        </row>
        <row r="17">
          <cell r="C17">
            <v>3</v>
          </cell>
          <cell r="D17">
            <v>35931</v>
          </cell>
          <cell r="E17">
            <v>18522</v>
          </cell>
          <cell r="H17">
            <v>15</v>
          </cell>
          <cell r="I17">
            <v>162412</v>
          </cell>
          <cell r="K17">
            <v>0</v>
          </cell>
          <cell r="N17">
            <v>1</v>
          </cell>
          <cell r="O17">
            <v>7026</v>
          </cell>
          <cell r="P17">
            <v>0</v>
          </cell>
          <cell r="S17">
            <v>9</v>
          </cell>
          <cell r="T17">
            <v>47995</v>
          </cell>
          <cell r="U17">
            <v>14570</v>
          </cell>
        </row>
        <row r="18">
          <cell r="C18">
            <v>3</v>
          </cell>
          <cell r="D18">
            <v>81658</v>
          </cell>
          <cell r="E18">
            <v>64249</v>
          </cell>
          <cell r="H18">
            <v>18</v>
          </cell>
          <cell r="I18">
            <v>467103</v>
          </cell>
          <cell r="K18">
            <v>237606</v>
          </cell>
          <cell r="N18">
            <v>5</v>
          </cell>
          <cell r="O18">
            <v>86987</v>
          </cell>
          <cell r="P18">
            <v>59350</v>
          </cell>
          <cell r="S18">
            <v>15</v>
          </cell>
          <cell r="T18">
            <v>92986</v>
          </cell>
          <cell r="U18">
            <v>38656</v>
          </cell>
        </row>
        <row r="19">
          <cell r="C19">
            <v>2</v>
          </cell>
          <cell r="D19">
            <v>32185.58</v>
          </cell>
          <cell r="E19">
            <v>20372</v>
          </cell>
          <cell r="H19">
            <v>9</v>
          </cell>
          <cell r="I19">
            <v>182301</v>
          </cell>
          <cell r="K19">
            <v>29793</v>
          </cell>
          <cell r="N19">
            <v>2</v>
          </cell>
          <cell r="O19">
            <v>18295</v>
          </cell>
          <cell r="P19">
            <v>3820</v>
          </cell>
          <cell r="S19">
            <v>9</v>
          </cell>
          <cell r="T19">
            <v>51519.83</v>
          </cell>
          <cell r="U19">
            <v>16547</v>
          </cell>
        </row>
        <row r="20">
          <cell r="C20">
            <v>1</v>
          </cell>
          <cell r="D20">
            <v>25267</v>
          </cell>
          <cell r="E20">
            <v>16889</v>
          </cell>
          <cell r="H20">
            <v>10</v>
          </cell>
          <cell r="I20">
            <v>186849</v>
          </cell>
          <cell r="K20">
            <v>73962</v>
          </cell>
          <cell r="N20">
            <v>1</v>
          </cell>
          <cell r="O20">
            <v>12253</v>
          </cell>
          <cell r="P20">
            <v>2550</v>
          </cell>
          <cell r="S20">
            <v>7</v>
          </cell>
          <cell r="T20">
            <v>46791</v>
          </cell>
          <cell r="U20">
            <v>12479</v>
          </cell>
        </row>
        <row r="21">
          <cell r="C21">
            <v>1</v>
          </cell>
          <cell r="D21">
            <v>25026</v>
          </cell>
          <cell r="E21">
            <v>16010</v>
          </cell>
          <cell r="H21">
            <v>10</v>
          </cell>
          <cell r="I21">
            <v>196498</v>
          </cell>
          <cell r="K21">
            <v>61320</v>
          </cell>
          <cell r="N21">
            <v>1</v>
          </cell>
          <cell r="O21">
            <v>14735</v>
          </cell>
          <cell r="P21">
            <v>1763</v>
          </cell>
          <cell r="S21">
            <v>8</v>
          </cell>
          <cell r="T21">
            <v>64624</v>
          </cell>
          <cell r="U21">
            <v>22450</v>
          </cell>
        </row>
        <row r="22">
          <cell r="C22">
            <v>3</v>
          </cell>
          <cell r="D22">
            <v>52726</v>
          </cell>
          <cell r="E22">
            <v>33976</v>
          </cell>
          <cell r="H22">
            <v>14</v>
          </cell>
          <cell r="I22">
            <v>222729</v>
          </cell>
          <cell r="K22">
            <v>38458</v>
          </cell>
          <cell r="N22">
            <v>2</v>
          </cell>
          <cell r="O22">
            <v>27076</v>
          </cell>
          <cell r="P22">
            <v>5760</v>
          </cell>
          <cell r="S22">
            <v>12</v>
          </cell>
          <cell r="T22">
            <v>94313</v>
          </cell>
          <cell r="U22">
            <v>29739</v>
          </cell>
        </row>
        <row r="23">
          <cell r="C23">
            <v>45</v>
          </cell>
          <cell r="D23">
            <v>996561.58</v>
          </cell>
          <cell r="E23">
            <v>616097</v>
          </cell>
          <cell r="H23">
            <v>245</v>
          </cell>
          <cell r="I23">
            <v>4874647</v>
          </cell>
          <cell r="K23">
            <v>1631175</v>
          </cell>
          <cell r="N23">
            <v>44</v>
          </cell>
          <cell r="O23">
            <v>700137</v>
          </cell>
          <cell r="P23">
            <v>358884</v>
          </cell>
          <cell r="S23">
            <v>185</v>
          </cell>
          <cell r="T23">
            <v>1304522.83</v>
          </cell>
          <cell r="U23">
            <v>496284</v>
          </cell>
        </row>
      </sheetData>
      <sheetData sheetId="29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431609</v>
          </cell>
          <cell r="J9">
            <v>72877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185713</v>
          </cell>
          <cell r="J10">
            <v>16212</v>
          </cell>
          <cell r="M10">
            <v>2</v>
          </cell>
          <cell r="N10">
            <v>21753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113794</v>
          </cell>
          <cell r="E11">
            <v>91033</v>
          </cell>
          <cell r="H11">
            <v>44</v>
          </cell>
          <cell r="I11">
            <v>291295</v>
          </cell>
          <cell r="J11">
            <v>148735</v>
          </cell>
          <cell r="M11">
            <v>7</v>
          </cell>
          <cell r="N11">
            <v>76728</v>
          </cell>
          <cell r="O11">
            <v>25835</v>
          </cell>
          <cell r="R11">
            <v>40</v>
          </cell>
          <cell r="S11">
            <v>203204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511503</v>
          </cell>
          <cell r="J12">
            <v>101147</v>
          </cell>
          <cell r="M12">
            <v>8</v>
          </cell>
          <cell r="N12">
            <v>102864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339490</v>
          </cell>
          <cell r="J13">
            <v>51142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114836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194027</v>
          </cell>
          <cell r="J14">
            <v>20232</v>
          </cell>
          <cell r="M14">
            <v>1</v>
          </cell>
          <cell r="N14">
            <v>11926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H15">
            <v>14</v>
          </cell>
          <cell r="I15">
            <v>110792</v>
          </cell>
          <cell r="J15">
            <v>58484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326130</v>
          </cell>
          <cell r="J16">
            <v>41427</v>
          </cell>
          <cell r="M16">
            <v>3</v>
          </cell>
          <cell r="N16">
            <v>37983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H17">
            <v>14</v>
          </cell>
          <cell r="I17">
            <v>173913</v>
          </cell>
          <cell r="J17">
            <v>0</v>
          </cell>
        </row>
        <row r="18">
          <cell r="H18">
            <v>22</v>
          </cell>
          <cell r="I18">
            <v>202739</v>
          </cell>
          <cell r="J18">
            <v>63850</v>
          </cell>
        </row>
        <row r="19">
          <cell r="C19">
            <v>2</v>
          </cell>
          <cell r="D19">
            <v>29736</v>
          </cell>
          <cell r="E19">
            <v>16252</v>
          </cell>
          <cell r="H19">
            <v>9</v>
          </cell>
          <cell r="I19">
            <v>65991</v>
          </cell>
          <cell r="J19">
            <v>4400</v>
          </cell>
          <cell r="N19">
            <v>0</v>
          </cell>
          <cell r="O19">
            <v>0</v>
          </cell>
          <cell r="R19">
            <v>11</v>
          </cell>
          <cell r="S19">
            <v>61601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164889</v>
          </cell>
          <cell r="J20">
            <v>66876</v>
          </cell>
          <cell r="M20">
            <v>1</v>
          </cell>
          <cell r="N20">
            <v>12466</v>
          </cell>
          <cell r="O20">
            <v>0</v>
          </cell>
          <cell r="R20">
            <v>8</v>
          </cell>
          <cell r="S20">
            <v>49562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165003</v>
          </cell>
          <cell r="J21">
            <v>30384</v>
          </cell>
          <cell r="M21">
            <v>1</v>
          </cell>
          <cell r="N21">
            <v>10134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443522</v>
          </cell>
          <cell r="J22">
            <v>63742</v>
          </cell>
          <cell r="M22">
            <v>4</v>
          </cell>
          <cell r="N22">
            <v>40528</v>
          </cell>
          <cell r="O22">
            <v>9530</v>
          </cell>
          <cell r="R22">
            <v>13</v>
          </cell>
          <cell r="S22">
            <v>134171</v>
          </cell>
          <cell r="T22">
            <v>30111</v>
          </cell>
        </row>
        <row r="23">
          <cell r="C23">
            <v>37</v>
          </cell>
          <cell r="D23">
            <v>602100</v>
          </cell>
          <cell r="E23">
            <v>381054</v>
          </cell>
          <cell r="H23">
            <v>265</v>
          </cell>
          <cell r="I23">
            <v>3606616</v>
          </cell>
          <cell r="J23">
            <v>739508</v>
          </cell>
          <cell r="M23">
            <v>35</v>
          </cell>
          <cell r="N23">
            <v>411241</v>
          </cell>
          <cell r="O23">
            <v>88526</v>
          </cell>
          <cell r="R23">
            <v>179</v>
          </cell>
          <cell r="S23">
            <v>1078498</v>
          </cell>
          <cell r="T23">
            <v>261252</v>
          </cell>
        </row>
      </sheetData>
      <sheetData sheetId="30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450300</v>
          </cell>
          <cell r="J9">
            <v>114475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133663</v>
          </cell>
          <cell r="J10">
            <v>3913</v>
          </cell>
          <cell r="M10">
            <v>2</v>
          </cell>
          <cell r="N10">
            <v>16753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133794</v>
          </cell>
          <cell r="E11">
            <v>91033</v>
          </cell>
          <cell r="H11">
            <v>44</v>
          </cell>
          <cell r="I11">
            <v>579088</v>
          </cell>
          <cell r="J11">
            <v>148735</v>
          </cell>
          <cell r="M11">
            <v>7</v>
          </cell>
          <cell r="N11">
            <v>96728</v>
          </cell>
          <cell r="O11">
            <v>25835</v>
          </cell>
          <cell r="R11">
            <v>40</v>
          </cell>
          <cell r="S11">
            <v>213103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495906</v>
          </cell>
          <cell r="J12">
            <v>121576</v>
          </cell>
          <cell r="M12">
            <v>8</v>
          </cell>
          <cell r="N12">
            <v>92864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453536</v>
          </cell>
          <cell r="J13">
            <v>88975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114838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155414</v>
          </cell>
          <cell r="J14">
            <v>20197</v>
          </cell>
          <cell r="M14">
            <v>1</v>
          </cell>
          <cell r="N14">
            <v>13926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C15">
            <v>3</v>
          </cell>
          <cell r="D15">
            <v>40247</v>
          </cell>
          <cell r="E15">
            <v>21348</v>
          </cell>
          <cell r="H15">
            <v>15</v>
          </cell>
          <cell r="I15">
            <v>282991</v>
          </cell>
          <cell r="J15">
            <v>49724</v>
          </cell>
          <cell r="M15">
            <v>4</v>
          </cell>
          <cell r="N15">
            <v>43368</v>
          </cell>
          <cell r="O15">
            <v>3485</v>
          </cell>
          <cell r="R15">
            <v>15</v>
          </cell>
          <cell r="S15">
            <v>86894</v>
          </cell>
          <cell r="T15">
            <v>14837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187884</v>
          </cell>
          <cell r="J16">
            <v>41427</v>
          </cell>
          <cell r="M16">
            <v>4</v>
          </cell>
          <cell r="N16">
            <v>42983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C17">
            <v>3</v>
          </cell>
          <cell r="D17">
            <v>39736</v>
          </cell>
          <cell r="E17">
            <v>22326</v>
          </cell>
          <cell r="H17">
            <v>14</v>
          </cell>
          <cell r="I17">
            <v>129242</v>
          </cell>
          <cell r="J17">
            <v>1150</v>
          </cell>
          <cell r="M17">
            <v>5</v>
          </cell>
          <cell r="N17">
            <v>40137</v>
          </cell>
          <cell r="O17">
            <v>1000</v>
          </cell>
          <cell r="R17">
            <v>9</v>
          </cell>
          <cell r="S17">
            <v>48343</v>
          </cell>
          <cell r="T17">
            <v>10848</v>
          </cell>
        </row>
        <row r="18">
          <cell r="C18">
            <v>3</v>
          </cell>
          <cell r="D18">
            <v>42479</v>
          </cell>
          <cell r="E18">
            <v>25167</v>
          </cell>
          <cell r="H18">
            <v>22</v>
          </cell>
          <cell r="I18">
            <v>386203</v>
          </cell>
          <cell r="J18">
            <v>63850</v>
          </cell>
          <cell r="M18">
            <v>6</v>
          </cell>
          <cell r="N18">
            <v>67244</v>
          </cell>
          <cell r="O18">
            <v>11753</v>
          </cell>
          <cell r="R18">
            <v>22</v>
          </cell>
          <cell r="S18">
            <v>110174</v>
          </cell>
          <cell r="T18">
            <v>28421</v>
          </cell>
        </row>
        <row r="19">
          <cell r="C19">
            <v>2</v>
          </cell>
          <cell r="D19">
            <v>39736</v>
          </cell>
          <cell r="E19">
            <v>16252</v>
          </cell>
          <cell r="H19">
            <v>9</v>
          </cell>
          <cell r="I19">
            <v>137594</v>
          </cell>
          <cell r="J19">
            <v>4400</v>
          </cell>
          <cell r="M19">
            <v>4</v>
          </cell>
          <cell r="N19">
            <v>41750</v>
          </cell>
          <cell r="O19">
            <v>2704</v>
          </cell>
          <cell r="R19">
            <v>11</v>
          </cell>
          <cell r="S19">
            <v>91601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134698</v>
          </cell>
          <cell r="J20">
            <v>41275</v>
          </cell>
          <cell r="M20">
            <v>1</v>
          </cell>
          <cell r="N20">
            <v>10466</v>
          </cell>
          <cell r="O20">
            <v>0</v>
          </cell>
          <cell r="R20">
            <v>8</v>
          </cell>
          <cell r="S20">
            <v>47587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155362</v>
          </cell>
          <cell r="J21">
            <v>36477</v>
          </cell>
          <cell r="M21">
            <v>1</v>
          </cell>
          <cell r="N21">
            <v>12134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460583</v>
          </cell>
          <cell r="J22">
            <v>154573</v>
          </cell>
          <cell r="M22">
            <v>4</v>
          </cell>
          <cell r="N22">
            <v>37510</v>
          </cell>
          <cell r="O22">
            <v>9530</v>
          </cell>
          <cell r="R22">
            <v>13</v>
          </cell>
          <cell r="S22">
            <v>133169</v>
          </cell>
          <cell r="T22">
            <v>30111</v>
          </cell>
        </row>
        <row r="23">
          <cell r="C23">
            <v>46</v>
          </cell>
          <cell r="D23">
            <v>754562</v>
          </cell>
          <cell r="E23">
            <v>449895</v>
          </cell>
          <cell r="H23">
            <v>266</v>
          </cell>
          <cell r="I23">
            <v>4142464</v>
          </cell>
          <cell r="J23">
            <v>890747</v>
          </cell>
          <cell r="M23">
            <v>55</v>
          </cell>
          <cell r="N23">
            <v>612722</v>
          </cell>
          <cell r="O23">
            <v>107468</v>
          </cell>
          <cell r="R23">
            <v>225</v>
          </cell>
          <cell r="S23">
            <v>1360833</v>
          </cell>
          <cell r="T23">
            <v>315358</v>
          </cell>
        </row>
      </sheetData>
      <sheetData sheetId="35">
        <row r="9">
          <cell r="C9">
            <v>17</v>
          </cell>
          <cell r="D9">
            <v>208537</v>
          </cell>
          <cell r="E9">
            <v>117719</v>
          </cell>
          <cell r="H9">
            <v>120</v>
          </cell>
          <cell r="I9">
            <v>1491374</v>
          </cell>
          <cell r="J9">
            <v>302268</v>
          </cell>
          <cell r="N9">
            <v>14</v>
          </cell>
          <cell r="O9">
            <v>128940</v>
          </cell>
          <cell r="P9">
            <v>47392</v>
          </cell>
          <cell r="S9">
            <v>135</v>
          </cell>
          <cell r="T9">
            <v>707978</v>
          </cell>
          <cell r="U9">
            <v>95792</v>
          </cell>
        </row>
        <row r="10">
          <cell r="C10">
            <v>11</v>
          </cell>
          <cell r="D10">
            <v>118570</v>
          </cell>
          <cell r="E10">
            <v>28505</v>
          </cell>
          <cell r="H10">
            <v>42</v>
          </cell>
          <cell r="I10">
            <v>510493</v>
          </cell>
          <cell r="J10">
            <v>22332</v>
          </cell>
          <cell r="N10">
            <v>8</v>
          </cell>
          <cell r="O10">
            <v>51879</v>
          </cell>
          <cell r="P10">
            <v>11544</v>
          </cell>
          <cell r="S10">
            <v>44</v>
          </cell>
          <cell r="T10">
            <v>231347</v>
          </cell>
          <cell r="U10">
            <v>35233</v>
          </cell>
        </row>
        <row r="11">
          <cell r="C11">
            <v>22</v>
          </cell>
          <cell r="D11">
            <v>410041</v>
          </cell>
          <cell r="E11">
            <v>231793</v>
          </cell>
          <cell r="H11">
            <v>176</v>
          </cell>
          <cell r="I11">
            <v>2420466</v>
          </cell>
          <cell r="J11">
            <v>613233</v>
          </cell>
          <cell r="N11">
            <v>34</v>
          </cell>
          <cell r="O11">
            <v>388185</v>
          </cell>
          <cell r="P11">
            <v>135449</v>
          </cell>
          <cell r="S11">
            <v>160</v>
          </cell>
          <cell r="T11">
            <v>833756</v>
          </cell>
          <cell r="U11">
            <v>203240</v>
          </cell>
        </row>
        <row r="12">
          <cell r="C12">
            <v>16</v>
          </cell>
          <cell r="D12">
            <v>277115</v>
          </cell>
          <cell r="E12">
            <v>154744</v>
          </cell>
          <cell r="H12">
            <v>123</v>
          </cell>
          <cell r="I12">
            <v>1844991</v>
          </cell>
          <cell r="J12">
            <v>446141</v>
          </cell>
          <cell r="N12">
            <v>37</v>
          </cell>
          <cell r="O12">
            <v>378834</v>
          </cell>
          <cell r="P12">
            <v>96960</v>
          </cell>
          <cell r="S12">
            <v>84</v>
          </cell>
          <cell r="T12">
            <v>626028</v>
          </cell>
          <cell r="U12">
            <v>163969</v>
          </cell>
        </row>
        <row r="13">
          <cell r="C13">
            <v>22</v>
          </cell>
          <cell r="D13">
            <v>323300</v>
          </cell>
          <cell r="E13">
            <v>187946</v>
          </cell>
          <cell r="H13">
            <v>143</v>
          </cell>
          <cell r="I13">
            <v>1708011</v>
          </cell>
          <cell r="J13">
            <v>392404</v>
          </cell>
          <cell r="N13">
            <v>22</v>
          </cell>
          <cell r="O13">
            <v>198038</v>
          </cell>
          <cell r="P13">
            <v>60958</v>
          </cell>
          <cell r="S13">
            <v>114</v>
          </cell>
          <cell r="T13">
            <v>649342</v>
          </cell>
          <cell r="U13">
            <v>130651</v>
          </cell>
        </row>
        <row r="14">
          <cell r="C14">
            <v>12</v>
          </cell>
          <cell r="D14">
            <v>170872</v>
          </cell>
          <cell r="E14">
            <v>73560</v>
          </cell>
          <cell r="H14">
            <v>42</v>
          </cell>
          <cell r="I14">
            <v>550267</v>
          </cell>
          <cell r="J14">
            <v>101386</v>
          </cell>
          <cell r="N14">
            <v>5</v>
          </cell>
          <cell r="O14">
            <v>37342</v>
          </cell>
          <cell r="P14">
            <v>11544</v>
          </cell>
          <cell r="S14">
            <v>32</v>
          </cell>
          <cell r="T14">
            <v>195703</v>
          </cell>
          <cell r="U14">
            <v>46217</v>
          </cell>
        </row>
        <row r="15">
          <cell r="C15">
            <v>12</v>
          </cell>
          <cell r="D15">
            <v>166018</v>
          </cell>
          <cell r="E15">
            <v>78108</v>
          </cell>
          <cell r="H15">
            <v>56</v>
          </cell>
          <cell r="I15">
            <v>903010</v>
          </cell>
          <cell r="J15">
            <v>227069</v>
          </cell>
          <cell r="N15">
            <v>15</v>
          </cell>
          <cell r="O15">
            <v>157623</v>
          </cell>
          <cell r="P15">
            <v>38135</v>
          </cell>
          <cell r="S15">
            <v>59</v>
          </cell>
          <cell r="T15">
            <v>336123</v>
          </cell>
          <cell r="U15">
            <v>73247</v>
          </cell>
        </row>
        <row r="16">
          <cell r="C16">
            <v>12</v>
          </cell>
          <cell r="D16">
            <v>189263</v>
          </cell>
          <cell r="E16">
            <v>124146</v>
          </cell>
          <cell r="H16">
            <v>44</v>
          </cell>
          <cell r="I16">
            <v>638529</v>
          </cell>
          <cell r="J16">
            <v>153350</v>
          </cell>
          <cell r="N16">
            <v>16</v>
          </cell>
          <cell r="O16">
            <v>175644</v>
          </cell>
          <cell r="P16">
            <v>49882</v>
          </cell>
          <cell r="S16">
            <v>60</v>
          </cell>
          <cell r="T16">
            <v>373938</v>
          </cell>
          <cell r="U16">
            <v>73550</v>
          </cell>
        </row>
        <row r="17">
          <cell r="C17">
            <v>12</v>
          </cell>
          <cell r="D17">
            <v>166532</v>
          </cell>
          <cell r="E17">
            <v>101158</v>
          </cell>
          <cell r="H17">
            <v>53</v>
          </cell>
          <cell r="I17">
            <v>499607</v>
          </cell>
          <cell r="J17">
            <v>2300</v>
          </cell>
          <cell r="N17">
            <v>20</v>
          </cell>
          <cell r="O17">
            <v>139251</v>
          </cell>
          <cell r="P17">
            <v>8684</v>
          </cell>
          <cell r="S17">
            <v>43</v>
          </cell>
          <cell r="T17">
            <v>205279</v>
          </cell>
          <cell r="U17">
            <v>24379</v>
          </cell>
        </row>
        <row r="18">
          <cell r="C18">
            <v>12</v>
          </cell>
          <cell r="D18">
            <v>156763</v>
          </cell>
          <cell r="E18">
            <v>91009</v>
          </cell>
          <cell r="H18">
            <v>90</v>
          </cell>
          <cell r="I18">
            <v>1242598</v>
          </cell>
          <cell r="J18">
            <v>335485</v>
          </cell>
          <cell r="N18">
            <v>18</v>
          </cell>
          <cell r="O18">
            <v>199501</v>
          </cell>
          <cell r="P18">
            <v>70095</v>
          </cell>
          <cell r="S18">
            <v>88</v>
          </cell>
          <cell r="T18">
            <v>486373</v>
          </cell>
          <cell r="U18">
            <v>147825</v>
          </cell>
        </row>
        <row r="19">
          <cell r="C19">
            <v>11</v>
          </cell>
          <cell r="D19">
            <v>145814</v>
          </cell>
          <cell r="E19">
            <v>44224</v>
          </cell>
          <cell r="H19">
            <v>40</v>
          </cell>
          <cell r="I19">
            <v>472878</v>
          </cell>
          <cell r="J19">
            <v>35289</v>
          </cell>
          <cell r="N19">
            <v>10</v>
          </cell>
          <cell r="O19">
            <v>100083</v>
          </cell>
          <cell r="P19">
            <v>18939</v>
          </cell>
          <cell r="S19">
            <v>49</v>
          </cell>
          <cell r="T19">
            <v>259780</v>
          </cell>
          <cell r="U19">
            <v>49917</v>
          </cell>
        </row>
        <row r="20">
          <cell r="C20">
            <v>8</v>
          </cell>
          <cell r="D20">
            <v>124578</v>
          </cell>
          <cell r="E20">
            <v>62319</v>
          </cell>
          <cell r="H20">
            <v>41</v>
          </cell>
          <cell r="I20">
            <v>475700</v>
          </cell>
          <cell r="J20">
            <v>140910</v>
          </cell>
          <cell r="N20">
            <v>1</v>
          </cell>
          <cell r="O20">
            <v>5425</v>
          </cell>
          <cell r="P20">
            <v>0</v>
          </cell>
          <cell r="S20">
            <v>43</v>
          </cell>
          <cell r="T20">
            <v>209562</v>
          </cell>
          <cell r="U20">
            <v>36461</v>
          </cell>
        </row>
        <row r="21">
          <cell r="C21">
            <v>4</v>
          </cell>
          <cell r="D21">
            <v>79169</v>
          </cell>
          <cell r="E21">
            <v>49826</v>
          </cell>
          <cell r="H21">
            <v>37</v>
          </cell>
          <cell r="I21">
            <v>552481</v>
          </cell>
          <cell r="J21">
            <v>147638</v>
          </cell>
          <cell r="N21">
            <v>8</v>
          </cell>
          <cell r="O21">
            <v>81997</v>
          </cell>
          <cell r="P21">
            <v>162370</v>
          </cell>
          <cell r="S21">
            <v>30</v>
          </cell>
          <cell r="T21">
            <v>223498</v>
          </cell>
          <cell r="U21">
            <v>204588</v>
          </cell>
        </row>
        <row r="22">
          <cell r="C22">
            <v>12</v>
          </cell>
          <cell r="D22">
            <v>270841</v>
          </cell>
          <cell r="E22">
            <v>155865</v>
          </cell>
          <cell r="H22">
            <v>70</v>
          </cell>
          <cell r="I22">
            <v>1027144</v>
          </cell>
          <cell r="J22">
            <v>212372</v>
          </cell>
          <cell r="N22">
            <v>7</v>
          </cell>
          <cell r="O22">
            <v>90452</v>
          </cell>
          <cell r="P22">
            <v>71147</v>
          </cell>
          <cell r="S22">
            <v>69</v>
          </cell>
          <cell r="T22">
            <v>612595</v>
          </cell>
          <cell r="U22">
            <v>150176</v>
          </cell>
        </row>
        <row r="23">
          <cell r="C23">
            <v>183</v>
          </cell>
          <cell r="D23">
            <v>2807413</v>
          </cell>
          <cell r="E23">
            <v>1500922</v>
          </cell>
          <cell r="H23">
            <v>1060</v>
          </cell>
          <cell r="I23">
            <v>14337549</v>
          </cell>
          <cell r="J23">
            <v>3132177</v>
          </cell>
          <cell r="N23">
            <v>215</v>
          </cell>
          <cell r="O23">
            <v>2133194</v>
          </cell>
          <cell r="P23">
            <v>792158</v>
          </cell>
          <cell r="S23">
            <v>1010</v>
          </cell>
          <cell r="T23">
            <v>5951302</v>
          </cell>
          <cell r="U23">
            <v>1435245</v>
          </cell>
        </row>
      </sheetData>
      <sheetData sheetId="38">
        <row r="9">
          <cell r="C9">
            <v>5</v>
          </cell>
          <cell r="D9">
            <v>78957</v>
          </cell>
          <cell r="E9">
            <v>50959</v>
          </cell>
          <cell r="H9">
            <v>30</v>
          </cell>
          <cell r="I9">
            <v>458002</v>
          </cell>
          <cell r="J9">
            <v>114494</v>
          </cell>
          <cell r="M9">
            <v>4</v>
          </cell>
          <cell r="N9">
            <v>53903</v>
          </cell>
          <cell r="O9">
            <v>11062</v>
          </cell>
          <cell r="R9">
            <v>29</v>
          </cell>
          <cell r="S9">
            <v>178664</v>
          </cell>
          <cell r="T9">
            <v>54480</v>
          </cell>
        </row>
        <row r="10">
          <cell r="C10">
            <v>3</v>
          </cell>
          <cell r="D10">
            <v>23039</v>
          </cell>
          <cell r="E10">
            <v>8346</v>
          </cell>
          <cell r="H10">
            <v>10</v>
          </cell>
          <cell r="I10">
            <v>96121</v>
          </cell>
          <cell r="J10">
            <v>3913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44846</v>
          </cell>
          <cell r="T10">
            <v>6533</v>
          </cell>
        </row>
        <row r="11">
          <cell r="C11">
            <v>7</v>
          </cell>
          <cell r="D11">
            <v>133670</v>
          </cell>
          <cell r="E11">
            <v>91033</v>
          </cell>
          <cell r="H11">
            <v>44</v>
          </cell>
          <cell r="I11">
            <v>587984</v>
          </cell>
          <cell r="J11">
            <v>148735</v>
          </cell>
          <cell r="M11">
            <v>7</v>
          </cell>
          <cell r="N11">
            <v>96826</v>
          </cell>
          <cell r="O11">
            <v>25635</v>
          </cell>
          <cell r="R11">
            <v>40</v>
          </cell>
          <cell r="S11">
            <v>212054</v>
          </cell>
          <cell r="T11">
            <v>48935</v>
          </cell>
        </row>
        <row r="12">
          <cell r="C12">
            <v>4</v>
          </cell>
          <cell r="D12">
            <v>78581</v>
          </cell>
          <cell r="E12">
            <v>48935</v>
          </cell>
          <cell r="H12">
            <v>30</v>
          </cell>
          <cell r="I12">
            <v>425806</v>
          </cell>
          <cell r="J12">
            <v>121471</v>
          </cell>
          <cell r="M12">
            <v>8</v>
          </cell>
          <cell r="N12">
            <v>92858</v>
          </cell>
          <cell r="O12">
            <v>22288</v>
          </cell>
          <cell r="R12">
            <v>23</v>
          </cell>
          <cell r="S12">
            <v>143647</v>
          </cell>
          <cell r="T12">
            <v>41142</v>
          </cell>
        </row>
        <row r="13">
          <cell r="C13">
            <v>6</v>
          </cell>
          <cell r="D13">
            <v>84633</v>
          </cell>
          <cell r="E13">
            <v>47577</v>
          </cell>
          <cell r="H13">
            <v>35</v>
          </cell>
          <cell r="I13">
            <v>454957</v>
          </cell>
          <cell r="J13">
            <v>88850</v>
          </cell>
          <cell r="M13">
            <v>4</v>
          </cell>
          <cell r="N13">
            <v>42596</v>
          </cell>
          <cell r="O13">
            <v>6786</v>
          </cell>
          <cell r="R13">
            <v>21</v>
          </cell>
          <cell r="S13">
            <v>114252</v>
          </cell>
          <cell r="T13">
            <v>20651</v>
          </cell>
        </row>
        <row r="14">
          <cell r="C14">
            <v>3</v>
          </cell>
          <cell r="D14">
            <v>42370</v>
          </cell>
          <cell r="E14">
            <v>24961</v>
          </cell>
          <cell r="H14">
            <v>10</v>
          </cell>
          <cell r="I14">
            <v>112662</v>
          </cell>
          <cell r="J14">
            <v>20028</v>
          </cell>
          <cell r="M14">
            <v>1</v>
          </cell>
          <cell r="N14">
            <v>13926</v>
          </cell>
          <cell r="R14">
            <v>7</v>
          </cell>
          <cell r="S14">
            <v>39929</v>
          </cell>
          <cell r="T14">
            <v>11512</v>
          </cell>
        </row>
        <row r="15">
          <cell r="C15">
            <v>3</v>
          </cell>
          <cell r="D15">
            <v>36316</v>
          </cell>
          <cell r="E15">
            <v>19496</v>
          </cell>
          <cell r="H15">
            <v>15</v>
          </cell>
          <cell r="I15">
            <v>226553</v>
          </cell>
          <cell r="J15">
            <v>49270</v>
          </cell>
          <cell r="M15">
            <v>4</v>
          </cell>
          <cell r="N15">
            <v>43360</v>
          </cell>
          <cell r="O15">
            <v>3485</v>
          </cell>
          <cell r="R15">
            <v>15</v>
          </cell>
          <cell r="S15">
            <v>86981</v>
          </cell>
          <cell r="T15">
            <v>14822</v>
          </cell>
        </row>
        <row r="16">
          <cell r="C16">
            <v>3</v>
          </cell>
          <cell r="D16">
            <v>58568</v>
          </cell>
          <cell r="E16">
            <v>37287</v>
          </cell>
          <cell r="H16">
            <v>12</v>
          </cell>
          <cell r="I16">
            <v>183104</v>
          </cell>
          <cell r="J16">
            <v>40752</v>
          </cell>
          <cell r="M16">
            <v>4</v>
          </cell>
          <cell r="N16">
            <v>42930</v>
          </cell>
          <cell r="O16">
            <v>10009</v>
          </cell>
          <cell r="R16">
            <v>9</v>
          </cell>
          <cell r="S16">
            <v>50063</v>
          </cell>
          <cell r="T16">
            <v>11359</v>
          </cell>
        </row>
        <row r="17">
          <cell r="C17">
            <v>3</v>
          </cell>
          <cell r="D17">
            <v>39735</v>
          </cell>
          <cell r="E17">
            <v>22326</v>
          </cell>
          <cell r="H17">
            <v>14</v>
          </cell>
          <cell r="I17">
            <v>129089</v>
          </cell>
          <cell r="J17">
            <v>1150</v>
          </cell>
          <cell r="M17">
            <v>5</v>
          </cell>
          <cell r="N17">
            <v>40122</v>
          </cell>
          <cell r="O17">
            <v>1000</v>
          </cell>
          <cell r="R17">
            <v>9</v>
          </cell>
          <cell r="S17">
            <v>48223</v>
          </cell>
          <cell r="T17">
            <v>10913</v>
          </cell>
        </row>
        <row r="18">
          <cell r="C18">
            <v>3</v>
          </cell>
          <cell r="D18">
            <v>39455</v>
          </cell>
          <cell r="E18">
            <v>23535</v>
          </cell>
          <cell r="H18">
            <v>22</v>
          </cell>
          <cell r="I18">
            <v>304054</v>
          </cell>
          <cell r="J18">
            <v>63849</v>
          </cell>
          <cell r="M18">
            <v>6</v>
          </cell>
          <cell r="N18">
            <v>63132</v>
          </cell>
          <cell r="O18">
            <v>11752</v>
          </cell>
          <cell r="R18">
            <v>22</v>
          </cell>
          <cell r="S18">
            <v>110085</v>
          </cell>
          <cell r="T18">
            <v>28322</v>
          </cell>
        </row>
        <row r="19">
          <cell r="C19">
            <v>2</v>
          </cell>
          <cell r="D19">
            <v>30863</v>
          </cell>
          <cell r="E19">
            <v>16252</v>
          </cell>
          <cell r="H19">
            <v>9</v>
          </cell>
          <cell r="I19">
            <v>96853</v>
          </cell>
          <cell r="J19">
            <v>4400</v>
          </cell>
          <cell r="M19">
            <v>4</v>
          </cell>
          <cell r="N19">
            <v>39194</v>
          </cell>
          <cell r="O19">
            <v>2701</v>
          </cell>
          <cell r="R19">
            <v>11</v>
          </cell>
          <cell r="S19">
            <v>91858</v>
          </cell>
          <cell r="T19">
            <v>11594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139467</v>
          </cell>
          <cell r="J20">
            <v>41277</v>
          </cell>
          <cell r="M20">
            <v>1</v>
          </cell>
          <cell r="N20">
            <v>10466</v>
          </cell>
          <cell r="R20">
            <v>8</v>
          </cell>
          <cell r="S20">
            <v>47588</v>
          </cell>
          <cell r="T20">
            <v>9137</v>
          </cell>
        </row>
        <row r="21">
          <cell r="C21">
            <v>1</v>
          </cell>
          <cell r="D21">
            <v>22353</v>
          </cell>
          <cell r="E21">
            <v>13338</v>
          </cell>
          <cell r="H21">
            <v>9</v>
          </cell>
          <cell r="I21">
            <v>141491</v>
          </cell>
          <cell r="J21">
            <v>36461</v>
          </cell>
          <cell r="M21">
            <v>1</v>
          </cell>
          <cell r="N21">
            <v>12131</v>
          </cell>
          <cell r="O21">
            <v>2667</v>
          </cell>
          <cell r="R21">
            <v>9</v>
          </cell>
          <cell r="S21">
            <v>59679</v>
          </cell>
          <cell r="T21">
            <v>16844</v>
          </cell>
        </row>
        <row r="22">
          <cell r="C22">
            <v>2</v>
          </cell>
          <cell r="D22">
            <v>44212</v>
          </cell>
          <cell r="E22">
            <v>24828</v>
          </cell>
          <cell r="H22">
            <v>16</v>
          </cell>
          <cell r="I22">
            <v>236595</v>
          </cell>
          <cell r="J22">
            <v>54472</v>
          </cell>
          <cell r="M22">
            <v>4</v>
          </cell>
          <cell r="N22">
            <v>37509</v>
          </cell>
          <cell r="O22">
            <v>9529</v>
          </cell>
          <cell r="R22">
            <v>13</v>
          </cell>
          <cell r="S22">
            <v>135161</v>
          </cell>
          <cell r="T22">
            <v>30311</v>
          </cell>
        </row>
        <row r="23">
          <cell r="C23">
            <v>46</v>
          </cell>
          <cell r="D23">
            <v>729204</v>
          </cell>
          <cell r="E23">
            <v>436947</v>
          </cell>
          <cell r="H23">
            <v>266</v>
          </cell>
          <cell r="I23">
            <v>3592738</v>
          </cell>
          <cell r="J23">
            <v>789122</v>
          </cell>
          <cell r="M23">
            <v>55</v>
          </cell>
          <cell r="N23">
            <v>604600</v>
          </cell>
          <cell r="O23">
            <v>107075</v>
          </cell>
          <cell r="R23">
            <v>225</v>
          </cell>
          <cell r="S23">
            <v>1363030</v>
          </cell>
          <cell r="T23">
            <v>316555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70" zoomScaleNormal="70" workbookViewId="0" topLeftCell="A1">
      <selection activeCell="L26" sqref="L26"/>
    </sheetView>
  </sheetViews>
  <sheetFormatPr defaultColWidth="9.00390625" defaultRowHeight="12.75"/>
  <cols>
    <col min="1" max="1" width="22.00390625" style="16" customWidth="1"/>
  </cols>
  <sheetData>
    <row r="1" spans="1:33" ht="12.75" customHeight="1">
      <c r="A1" s="13"/>
      <c r="B1" s="1"/>
      <c r="C1" s="18" t="s">
        <v>50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21" t="s">
        <v>1</v>
      </c>
      <c r="B5" s="17" t="s">
        <v>33</v>
      </c>
      <c r="C5" s="17" t="s">
        <v>34</v>
      </c>
      <c r="D5" s="17"/>
      <c r="E5" s="17"/>
      <c r="F5" s="17"/>
      <c r="G5" s="17"/>
      <c r="H5" s="17" t="s">
        <v>2</v>
      </c>
      <c r="I5" s="17"/>
      <c r="J5" s="17"/>
      <c r="K5" s="17"/>
      <c r="L5" s="17"/>
      <c r="M5" s="17" t="s">
        <v>35</v>
      </c>
      <c r="N5" s="17"/>
      <c r="O5" s="17"/>
      <c r="P5" s="17"/>
      <c r="Q5" s="17"/>
      <c r="R5" s="17" t="s">
        <v>36</v>
      </c>
      <c r="S5" s="17"/>
      <c r="T5" s="17"/>
      <c r="U5" s="17"/>
      <c r="V5" s="17"/>
      <c r="W5" s="17" t="s">
        <v>37</v>
      </c>
      <c r="X5" s="17"/>
      <c r="Y5" s="17"/>
      <c r="Z5" s="17"/>
      <c r="AA5" s="17"/>
      <c r="AB5" s="1"/>
      <c r="AC5" s="1"/>
      <c r="AD5" s="1"/>
      <c r="AE5" s="1"/>
      <c r="AF5" s="1"/>
      <c r="AG5" s="1"/>
    </row>
    <row r="6" spans="1:33" ht="12.75" customHeight="1">
      <c r="A6" s="21"/>
      <c r="B6" s="17"/>
      <c r="C6" s="17" t="s">
        <v>3</v>
      </c>
      <c r="D6" s="17" t="s">
        <v>4</v>
      </c>
      <c r="E6" s="17" t="s">
        <v>38</v>
      </c>
      <c r="F6" s="19" t="s">
        <v>51</v>
      </c>
      <c r="G6" s="17" t="s">
        <v>40</v>
      </c>
      <c r="H6" s="17" t="s">
        <v>3</v>
      </c>
      <c r="I6" s="17" t="s">
        <v>4</v>
      </c>
      <c r="J6" s="17" t="s">
        <v>5</v>
      </c>
      <c r="K6" s="19" t="s">
        <v>6</v>
      </c>
      <c r="L6" s="17" t="s">
        <v>7</v>
      </c>
      <c r="M6" s="17" t="s">
        <v>3</v>
      </c>
      <c r="N6" s="17" t="s">
        <v>4</v>
      </c>
      <c r="O6" s="17" t="s">
        <v>41</v>
      </c>
      <c r="P6" s="19" t="s">
        <v>42</v>
      </c>
      <c r="Q6" s="17" t="s">
        <v>43</v>
      </c>
      <c r="R6" s="17" t="s">
        <v>44</v>
      </c>
      <c r="S6" s="17" t="s">
        <v>45</v>
      </c>
      <c r="T6" s="17" t="s">
        <v>46</v>
      </c>
      <c r="U6" s="19" t="s">
        <v>6</v>
      </c>
      <c r="V6" s="17" t="s">
        <v>40</v>
      </c>
      <c r="W6" s="17" t="s">
        <v>44</v>
      </c>
      <c r="X6" s="17" t="s">
        <v>4</v>
      </c>
      <c r="Y6" s="17" t="s">
        <v>47</v>
      </c>
      <c r="Z6" s="19" t="s">
        <v>6</v>
      </c>
      <c r="AA6" s="17" t="s">
        <v>48</v>
      </c>
      <c r="AB6" s="1"/>
      <c r="AC6" s="1"/>
      <c r="AD6" s="1"/>
      <c r="AE6" s="1"/>
      <c r="AF6" s="1"/>
      <c r="AG6" s="1"/>
    </row>
    <row r="7" spans="1:33" ht="12.75">
      <c r="A7" s="21"/>
      <c r="B7" s="17"/>
      <c r="C7" s="17"/>
      <c r="D7" s="17"/>
      <c r="E7" s="17"/>
      <c r="F7" s="19"/>
      <c r="G7" s="17"/>
      <c r="H7" s="17"/>
      <c r="I7" s="17"/>
      <c r="J7" s="17"/>
      <c r="K7" s="19"/>
      <c r="L7" s="17"/>
      <c r="M7" s="17"/>
      <c r="N7" s="17"/>
      <c r="O7" s="17"/>
      <c r="P7" s="19"/>
      <c r="Q7" s="17"/>
      <c r="R7" s="17"/>
      <c r="S7" s="17"/>
      <c r="T7" s="17"/>
      <c r="U7" s="19"/>
      <c r="V7" s="17"/>
      <c r="W7" s="17"/>
      <c r="X7" s="17"/>
      <c r="Y7" s="17"/>
      <c r="Z7" s="19"/>
      <c r="AA7" s="17"/>
      <c r="AB7" s="1"/>
      <c r="AC7" s="1"/>
      <c r="AD7" s="1"/>
      <c r="AE7" s="1"/>
      <c r="AF7" s="1"/>
      <c r="AG7" s="1"/>
    </row>
    <row r="8" spans="1:33" ht="24" customHeight="1">
      <c r="A8" s="21"/>
      <c r="B8" s="17"/>
      <c r="C8" s="17"/>
      <c r="D8" s="17"/>
      <c r="E8" s="17"/>
      <c r="F8" s="19"/>
      <c r="G8" s="17"/>
      <c r="H8" s="17"/>
      <c r="I8" s="17"/>
      <c r="J8" s="17"/>
      <c r="K8" s="19"/>
      <c r="L8" s="17"/>
      <c r="M8" s="17"/>
      <c r="N8" s="17"/>
      <c r="O8" s="17"/>
      <c r="P8" s="19"/>
      <c r="Q8" s="17"/>
      <c r="R8" s="17"/>
      <c r="S8" s="17"/>
      <c r="T8" s="17"/>
      <c r="U8" s="19"/>
      <c r="V8" s="17"/>
      <c r="W8" s="17"/>
      <c r="X8" s="17"/>
      <c r="Y8" s="17"/>
      <c r="Z8" s="19"/>
      <c r="AA8" s="17"/>
      <c r="AB8" s="1"/>
      <c r="AC8" s="1"/>
      <c r="AD8" s="1"/>
      <c r="AE8" s="1"/>
      <c r="AF8" s="1"/>
      <c r="AG8" s="1"/>
    </row>
    <row r="9" spans="1:33" ht="27" customHeight="1">
      <c r="A9" s="14" t="s">
        <v>8</v>
      </c>
      <c r="B9" s="2">
        <v>256</v>
      </c>
      <c r="C9" s="3">
        <v>4</v>
      </c>
      <c r="D9" s="3">
        <v>89594</v>
      </c>
      <c r="E9" s="3">
        <v>60974</v>
      </c>
      <c r="F9" s="15">
        <f aca="true" t="shared" si="0" ref="F9:F23">D9/C9</f>
        <v>22398.5</v>
      </c>
      <c r="G9" s="3">
        <f aca="true" t="shared" si="1" ref="G9:G23">E9/C9</f>
        <v>15243.5</v>
      </c>
      <c r="H9" s="3">
        <v>25</v>
      </c>
      <c r="I9" s="3">
        <v>459336</v>
      </c>
      <c r="J9" s="3">
        <v>124519</v>
      </c>
      <c r="K9" s="15">
        <f aca="true" t="shared" si="2" ref="K9:K23">I9/H9</f>
        <v>18373.44</v>
      </c>
      <c r="L9" s="3">
        <f aca="true" t="shared" si="3" ref="L9:L23">J9/H9</f>
        <v>4980.76</v>
      </c>
      <c r="M9" s="3">
        <v>5</v>
      </c>
      <c r="N9" s="3">
        <v>64543</v>
      </c>
      <c r="O9" s="3">
        <v>23474</v>
      </c>
      <c r="P9" s="15">
        <f aca="true" t="shared" si="4" ref="P9:P23">N9/M9</f>
        <v>12908.6</v>
      </c>
      <c r="Q9" s="3">
        <f aca="true" t="shared" si="5" ref="Q9:Q23">O9/M9</f>
        <v>4694.8</v>
      </c>
      <c r="R9" s="3">
        <v>31</v>
      </c>
      <c r="S9" s="3">
        <v>210209</v>
      </c>
      <c r="T9" s="3">
        <v>42491</v>
      </c>
      <c r="U9" s="15">
        <f aca="true" t="shared" si="6" ref="U9:U23">S9/R9</f>
        <v>6780.935483870968</v>
      </c>
      <c r="V9" s="3">
        <f aca="true" t="shared" si="7" ref="V9:V23">T9/R9</f>
        <v>1370.6774193548388</v>
      </c>
      <c r="W9" s="3">
        <f aca="true" t="shared" si="8" ref="W9:W23">C9+H9+M9+R9</f>
        <v>65</v>
      </c>
      <c r="X9" s="3">
        <f aca="true" t="shared" si="9" ref="X9:X23">D9+I9+N9+S9</f>
        <v>823682</v>
      </c>
      <c r="Y9" s="3">
        <f aca="true" t="shared" si="10" ref="Y9:Y23">E9+J9+O9+T9</f>
        <v>251458</v>
      </c>
      <c r="Z9" s="15">
        <f aca="true" t="shared" si="11" ref="Z9:Z23">X9/W9</f>
        <v>12672.030769230769</v>
      </c>
      <c r="AA9" s="3">
        <f aca="true" t="shared" si="12" ref="AA9:AA23">Y9/W9</f>
        <v>3868.5846153846155</v>
      </c>
      <c r="AB9" s="1"/>
      <c r="AC9" s="1"/>
      <c r="AD9" s="1"/>
      <c r="AE9" s="1"/>
      <c r="AF9" s="1"/>
      <c r="AG9" s="1"/>
    </row>
    <row r="10" spans="1:33" ht="17.25" customHeight="1">
      <c r="A10" s="14" t="s">
        <v>9</v>
      </c>
      <c r="B10" s="2">
        <v>83</v>
      </c>
      <c r="C10" s="3">
        <v>2</v>
      </c>
      <c r="D10" s="3">
        <v>26113</v>
      </c>
      <c r="E10" s="3">
        <v>10668</v>
      </c>
      <c r="F10" s="15">
        <f t="shared" si="0"/>
        <v>13056.5</v>
      </c>
      <c r="G10" s="3">
        <f t="shared" si="1"/>
        <v>5334</v>
      </c>
      <c r="H10" s="3">
        <v>11</v>
      </c>
      <c r="I10" s="3">
        <v>136500</v>
      </c>
      <c r="J10" s="3">
        <v>12791</v>
      </c>
      <c r="K10" s="15">
        <f t="shared" si="2"/>
        <v>12409.09090909091</v>
      </c>
      <c r="L10" s="3">
        <f t="shared" si="3"/>
        <v>1162.8181818181818</v>
      </c>
      <c r="M10" s="3">
        <v>1</v>
      </c>
      <c r="N10" s="3">
        <v>11689</v>
      </c>
      <c r="O10" s="3">
        <v>476</v>
      </c>
      <c r="P10" s="15">
        <f t="shared" si="4"/>
        <v>11689</v>
      </c>
      <c r="Q10" s="3">
        <f t="shared" si="5"/>
        <v>476</v>
      </c>
      <c r="R10" s="3">
        <v>10</v>
      </c>
      <c r="S10" s="3">
        <v>57532</v>
      </c>
      <c r="T10" s="3">
        <v>8527</v>
      </c>
      <c r="U10" s="15">
        <f t="shared" si="6"/>
        <v>5753.2</v>
      </c>
      <c r="V10" s="3">
        <f t="shared" si="7"/>
        <v>852.7</v>
      </c>
      <c r="W10" s="3">
        <f t="shared" si="8"/>
        <v>24</v>
      </c>
      <c r="X10" s="3">
        <f t="shared" si="9"/>
        <v>231834</v>
      </c>
      <c r="Y10" s="3">
        <f t="shared" si="10"/>
        <v>32462</v>
      </c>
      <c r="Z10" s="15">
        <f t="shared" si="11"/>
        <v>9659.75</v>
      </c>
      <c r="AA10" s="3">
        <f t="shared" si="12"/>
        <v>1352.5833333333333</v>
      </c>
      <c r="AB10" s="1"/>
      <c r="AC10" s="1"/>
      <c r="AD10" s="1"/>
      <c r="AE10" s="1"/>
      <c r="AF10" s="1"/>
      <c r="AG10" s="1"/>
    </row>
    <row r="11" spans="1:33" ht="24.75" customHeight="1">
      <c r="A11" s="14" t="s">
        <v>10</v>
      </c>
      <c r="B11" s="2">
        <v>363</v>
      </c>
      <c r="C11" s="3">
        <v>5</v>
      </c>
      <c r="D11" s="3">
        <v>130852</v>
      </c>
      <c r="E11" s="3">
        <v>95384</v>
      </c>
      <c r="F11" s="15">
        <f t="shared" si="0"/>
        <v>26170.4</v>
      </c>
      <c r="G11" s="3">
        <f t="shared" si="1"/>
        <v>19076.8</v>
      </c>
      <c r="H11" s="3">
        <v>40</v>
      </c>
      <c r="I11" s="3">
        <v>683334</v>
      </c>
      <c r="J11" s="3">
        <v>202067</v>
      </c>
      <c r="K11" s="15">
        <f t="shared" si="2"/>
        <v>17083.35</v>
      </c>
      <c r="L11" s="3">
        <f t="shared" si="3"/>
        <v>5051.675</v>
      </c>
      <c r="M11" s="3">
        <v>9</v>
      </c>
      <c r="N11" s="3">
        <v>145137</v>
      </c>
      <c r="O11" s="3">
        <v>60574</v>
      </c>
      <c r="P11" s="15">
        <f t="shared" si="4"/>
        <v>16126.333333333334</v>
      </c>
      <c r="Q11" s="3">
        <f t="shared" si="5"/>
        <v>6730.444444444444</v>
      </c>
      <c r="R11" s="3">
        <v>37</v>
      </c>
      <c r="S11" s="3">
        <v>224559</v>
      </c>
      <c r="T11" s="3">
        <v>70985</v>
      </c>
      <c r="U11" s="15">
        <f t="shared" si="6"/>
        <v>6069.1621621621625</v>
      </c>
      <c r="V11" s="3">
        <f t="shared" si="7"/>
        <v>1918.5135135135135</v>
      </c>
      <c r="W11" s="3">
        <f t="shared" si="8"/>
        <v>91</v>
      </c>
      <c r="X11" s="3">
        <f t="shared" si="9"/>
        <v>1183882</v>
      </c>
      <c r="Y11" s="3">
        <f t="shared" si="10"/>
        <v>429010</v>
      </c>
      <c r="Z11" s="15">
        <f t="shared" si="11"/>
        <v>13009.692307692309</v>
      </c>
      <c r="AA11" s="3">
        <f t="shared" si="12"/>
        <v>4714.395604395604</v>
      </c>
      <c r="AB11" s="1"/>
      <c r="AC11" s="1"/>
      <c r="AD11" s="1"/>
      <c r="AE11" s="1"/>
      <c r="AF11" s="1"/>
      <c r="AG11" s="1"/>
    </row>
    <row r="12" spans="1:33" ht="26.25" customHeight="1">
      <c r="A12" s="14" t="s">
        <v>11</v>
      </c>
      <c r="B12" s="2">
        <v>379</v>
      </c>
      <c r="C12" s="3">
        <v>4</v>
      </c>
      <c r="D12" s="3">
        <v>91592</v>
      </c>
      <c r="E12" s="3">
        <v>63242</v>
      </c>
      <c r="F12" s="15">
        <f t="shared" si="0"/>
        <v>22898</v>
      </c>
      <c r="G12" s="3">
        <f t="shared" si="1"/>
        <v>15810.5</v>
      </c>
      <c r="H12" s="3">
        <v>28</v>
      </c>
      <c r="I12" s="3">
        <v>607119</v>
      </c>
      <c r="J12" s="3">
        <v>203474</v>
      </c>
      <c r="K12" s="15">
        <f t="shared" si="2"/>
        <v>21682.821428571428</v>
      </c>
      <c r="L12" s="3">
        <f t="shared" si="3"/>
        <v>7266.928571428572</v>
      </c>
      <c r="M12" s="3">
        <v>9</v>
      </c>
      <c r="N12" s="3">
        <v>123244</v>
      </c>
      <c r="O12" s="3">
        <v>54667</v>
      </c>
      <c r="P12" s="15">
        <f t="shared" si="4"/>
        <v>13693.777777777777</v>
      </c>
      <c r="Q12" s="3">
        <f t="shared" si="5"/>
        <v>6074.111111111111</v>
      </c>
      <c r="R12" s="3">
        <v>19</v>
      </c>
      <c r="S12" s="3">
        <v>207280</v>
      </c>
      <c r="T12" s="3">
        <v>83636</v>
      </c>
      <c r="U12" s="15">
        <f t="shared" si="6"/>
        <v>10909.473684210527</v>
      </c>
      <c r="V12" s="3">
        <f t="shared" si="7"/>
        <v>4401.894736842105</v>
      </c>
      <c r="W12" s="3">
        <f t="shared" si="8"/>
        <v>60</v>
      </c>
      <c r="X12" s="3">
        <f t="shared" si="9"/>
        <v>1029235</v>
      </c>
      <c r="Y12" s="3">
        <f t="shared" si="10"/>
        <v>405019</v>
      </c>
      <c r="Z12" s="15">
        <f t="shared" si="11"/>
        <v>17153.916666666668</v>
      </c>
      <c r="AA12" s="3">
        <f t="shared" si="12"/>
        <v>6750.316666666667</v>
      </c>
      <c r="AB12" s="1"/>
      <c r="AC12" s="1"/>
      <c r="AD12" s="1"/>
      <c r="AE12" s="1"/>
      <c r="AF12" s="1"/>
      <c r="AG12" s="1"/>
    </row>
    <row r="13" spans="1:33" ht="19.5" customHeight="1">
      <c r="A13" s="14" t="s">
        <v>12</v>
      </c>
      <c r="B13" s="2">
        <v>235</v>
      </c>
      <c r="C13" s="3">
        <v>5</v>
      </c>
      <c r="D13" s="3">
        <v>99577</v>
      </c>
      <c r="E13" s="3">
        <v>62816</v>
      </c>
      <c r="F13" s="15">
        <f t="shared" si="0"/>
        <v>19915.4</v>
      </c>
      <c r="G13" s="3">
        <f t="shared" si="1"/>
        <v>12563.2</v>
      </c>
      <c r="H13" s="3">
        <v>27</v>
      </c>
      <c r="I13" s="3">
        <v>432777</v>
      </c>
      <c r="J13" s="3">
        <v>122996</v>
      </c>
      <c r="K13" s="15">
        <f t="shared" si="2"/>
        <v>16028.777777777777</v>
      </c>
      <c r="L13" s="3">
        <f t="shared" si="3"/>
        <v>4555.407407407408</v>
      </c>
      <c r="M13" s="3">
        <v>4</v>
      </c>
      <c r="N13" s="3">
        <v>55176</v>
      </c>
      <c r="O13" s="3">
        <v>35038</v>
      </c>
      <c r="P13" s="15">
        <f t="shared" si="4"/>
        <v>13794</v>
      </c>
      <c r="Q13" s="3">
        <f t="shared" si="5"/>
        <v>8759.5</v>
      </c>
      <c r="R13" s="3">
        <v>25</v>
      </c>
      <c r="S13" s="3">
        <v>170581</v>
      </c>
      <c r="T13" s="3">
        <v>30554</v>
      </c>
      <c r="U13" s="15">
        <f t="shared" si="6"/>
        <v>6823.24</v>
      </c>
      <c r="V13" s="3">
        <f t="shared" si="7"/>
        <v>1222.16</v>
      </c>
      <c r="W13" s="3">
        <f t="shared" si="8"/>
        <v>61</v>
      </c>
      <c r="X13" s="3">
        <f t="shared" si="9"/>
        <v>758111</v>
      </c>
      <c r="Y13" s="3">
        <f t="shared" si="10"/>
        <v>251404</v>
      </c>
      <c r="Z13" s="15">
        <f t="shared" si="11"/>
        <v>12428.04918032787</v>
      </c>
      <c r="AA13" s="3">
        <f t="shared" si="12"/>
        <v>4121.377049180328</v>
      </c>
      <c r="AB13" s="1"/>
      <c r="AC13" s="1"/>
      <c r="AD13" s="1"/>
      <c r="AE13" s="1"/>
      <c r="AF13" s="1"/>
      <c r="AG13" s="1"/>
    </row>
    <row r="14" spans="1:33" ht="30.75" customHeight="1">
      <c r="A14" s="14" t="s">
        <v>30</v>
      </c>
      <c r="B14" s="2">
        <v>59</v>
      </c>
      <c r="C14" s="3">
        <v>3</v>
      </c>
      <c r="D14" s="3">
        <v>50300</v>
      </c>
      <c r="E14" s="3">
        <v>31750</v>
      </c>
      <c r="F14" s="15">
        <f t="shared" si="0"/>
        <v>16766.666666666668</v>
      </c>
      <c r="G14" s="3">
        <f t="shared" si="1"/>
        <v>10583.333333333334</v>
      </c>
      <c r="H14" s="3">
        <v>8</v>
      </c>
      <c r="I14" s="3">
        <v>126374</v>
      </c>
      <c r="J14" s="3">
        <v>28044</v>
      </c>
      <c r="K14" s="15">
        <f t="shared" si="2"/>
        <v>15796.75</v>
      </c>
      <c r="L14" s="3">
        <f t="shared" si="3"/>
        <v>3505.5</v>
      </c>
      <c r="M14" s="3">
        <v>1</v>
      </c>
      <c r="N14" s="3">
        <v>11802</v>
      </c>
      <c r="O14" s="3"/>
      <c r="P14" s="15">
        <f t="shared" si="4"/>
        <v>11802</v>
      </c>
      <c r="Q14" s="3">
        <f t="shared" si="5"/>
        <v>0</v>
      </c>
      <c r="R14" s="3">
        <v>9</v>
      </c>
      <c r="S14" s="3">
        <v>49974</v>
      </c>
      <c r="T14" s="3">
        <v>15439</v>
      </c>
      <c r="U14" s="15">
        <f t="shared" si="6"/>
        <v>5552.666666666667</v>
      </c>
      <c r="V14" s="3">
        <f t="shared" si="7"/>
        <v>1715.4444444444443</v>
      </c>
      <c r="W14" s="3">
        <f t="shared" si="8"/>
        <v>21</v>
      </c>
      <c r="X14" s="3">
        <f t="shared" si="9"/>
        <v>238450</v>
      </c>
      <c r="Y14" s="3">
        <f t="shared" si="10"/>
        <v>75233</v>
      </c>
      <c r="Z14" s="15">
        <f t="shared" si="11"/>
        <v>11354.761904761905</v>
      </c>
      <c r="AA14" s="3">
        <f t="shared" si="12"/>
        <v>3582.5238095238096</v>
      </c>
      <c r="AB14" s="1"/>
      <c r="AC14" s="1"/>
      <c r="AD14" s="1"/>
      <c r="AE14" s="1"/>
      <c r="AF14" s="1"/>
      <c r="AG14" s="1"/>
    </row>
    <row r="15" spans="1:33" ht="27" customHeight="1">
      <c r="A15" s="14" t="s">
        <v>14</v>
      </c>
      <c r="B15" s="2">
        <v>145</v>
      </c>
      <c r="C15" s="3">
        <v>3</v>
      </c>
      <c r="D15" s="3">
        <v>64495</v>
      </c>
      <c r="E15" s="3">
        <v>44510</v>
      </c>
      <c r="F15" s="15">
        <f t="shared" si="0"/>
        <v>21498.333333333332</v>
      </c>
      <c r="G15" s="3">
        <f t="shared" si="1"/>
        <v>14836.666666666666</v>
      </c>
      <c r="H15" s="3">
        <v>16</v>
      </c>
      <c r="I15" s="3">
        <v>298557</v>
      </c>
      <c r="J15" s="3">
        <v>102194</v>
      </c>
      <c r="K15" s="15">
        <f t="shared" si="2"/>
        <v>18659.8125</v>
      </c>
      <c r="L15" s="3">
        <f t="shared" si="3"/>
        <v>6387.125</v>
      </c>
      <c r="M15" s="3">
        <v>3</v>
      </c>
      <c r="N15" s="3">
        <v>50491</v>
      </c>
      <c r="O15" s="3">
        <v>21467</v>
      </c>
      <c r="P15" s="15">
        <f t="shared" si="4"/>
        <v>16830.333333333332</v>
      </c>
      <c r="Q15" s="3">
        <f t="shared" si="5"/>
        <v>7155.666666666667</v>
      </c>
      <c r="R15" s="3">
        <v>12</v>
      </c>
      <c r="S15" s="3">
        <v>90163</v>
      </c>
      <c r="T15" s="3">
        <v>15826</v>
      </c>
      <c r="U15" s="15">
        <f t="shared" si="6"/>
        <v>7513.583333333333</v>
      </c>
      <c r="V15" s="3">
        <f t="shared" si="7"/>
        <v>1318.8333333333333</v>
      </c>
      <c r="W15" s="3">
        <f t="shared" si="8"/>
        <v>34</v>
      </c>
      <c r="X15" s="3">
        <f t="shared" si="9"/>
        <v>503706</v>
      </c>
      <c r="Y15" s="3">
        <f t="shared" si="10"/>
        <v>183997</v>
      </c>
      <c r="Z15" s="15">
        <f t="shared" si="11"/>
        <v>14814.882352941177</v>
      </c>
      <c r="AA15" s="3">
        <f t="shared" si="12"/>
        <v>5411.676470588235</v>
      </c>
      <c r="AB15" s="1"/>
      <c r="AC15" s="1"/>
      <c r="AD15" s="1"/>
      <c r="AE15" s="1"/>
      <c r="AF15" s="1"/>
      <c r="AG15" s="1"/>
    </row>
    <row r="16" spans="1:33" ht="27.75" customHeight="1">
      <c r="A16" s="14" t="s">
        <v>15</v>
      </c>
      <c r="B16" s="2">
        <v>142</v>
      </c>
      <c r="C16" s="3">
        <v>3</v>
      </c>
      <c r="D16" s="3">
        <v>44928</v>
      </c>
      <c r="E16" s="3">
        <v>29548</v>
      </c>
      <c r="F16" s="15">
        <f t="shared" si="0"/>
        <v>14976</v>
      </c>
      <c r="G16" s="3">
        <f t="shared" si="1"/>
        <v>9849.333333333334</v>
      </c>
      <c r="H16" s="3">
        <v>12</v>
      </c>
      <c r="I16" s="3">
        <v>239534</v>
      </c>
      <c r="J16" s="3">
        <v>69420</v>
      </c>
      <c r="K16" s="15">
        <f t="shared" si="2"/>
        <v>19961.166666666668</v>
      </c>
      <c r="L16" s="3">
        <f t="shared" si="3"/>
        <v>5785</v>
      </c>
      <c r="M16" s="3">
        <v>3</v>
      </c>
      <c r="N16" s="3">
        <v>54970</v>
      </c>
      <c r="O16" s="3">
        <v>26420</v>
      </c>
      <c r="P16" s="15">
        <f t="shared" si="4"/>
        <v>18323.333333333332</v>
      </c>
      <c r="Q16" s="3">
        <f t="shared" si="5"/>
        <v>8806.666666666666</v>
      </c>
      <c r="R16" s="3">
        <v>12</v>
      </c>
      <c r="S16" s="3">
        <v>79192</v>
      </c>
      <c r="T16" s="3">
        <v>22002</v>
      </c>
      <c r="U16" s="15">
        <f t="shared" si="6"/>
        <v>6599.333333333333</v>
      </c>
      <c r="V16" s="3">
        <f t="shared" si="7"/>
        <v>1833.5</v>
      </c>
      <c r="W16" s="3">
        <f t="shared" si="8"/>
        <v>30</v>
      </c>
      <c r="X16" s="3">
        <f t="shared" si="9"/>
        <v>418624</v>
      </c>
      <c r="Y16" s="3">
        <f t="shared" si="10"/>
        <v>147390</v>
      </c>
      <c r="Z16" s="15">
        <f t="shared" si="11"/>
        <v>13954.133333333333</v>
      </c>
      <c r="AA16" s="3">
        <f t="shared" si="12"/>
        <v>4913</v>
      </c>
      <c r="AB16" s="1"/>
      <c r="AC16" s="1"/>
      <c r="AD16" s="1"/>
      <c r="AE16" s="1"/>
      <c r="AF16" s="1"/>
      <c r="AG16" s="1"/>
    </row>
    <row r="17" spans="1:33" ht="18" customHeight="1">
      <c r="A17" s="14" t="s">
        <v>16</v>
      </c>
      <c r="B17" s="2">
        <v>84</v>
      </c>
      <c r="C17" s="3">
        <v>2</v>
      </c>
      <c r="D17" s="3">
        <v>33753</v>
      </c>
      <c r="E17" s="3">
        <v>15522</v>
      </c>
      <c r="F17" s="15">
        <f t="shared" si="0"/>
        <v>16876.5</v>
      </c>
      <c r="G17" s="3">
        <f t="shared" si="1"/>
        <v>7761</v>
      </c>
      <c r="H17" s="3">
        <v>15</v>
      </c>
      <c r="I17" s="3">
        <v>154913</v>
      </c>
      <c r="J17" s="3"/>
      <c r="K17" s="15">
        <f t="shared" si="2"/>
        <v>10327.533333333333</v>
      </c>
      <c r="L17" s="3">
        <f t="shared" si="3"/>
        <v>0</v>
      </c>
      <c r="M17" s="3">
        <v>1</v>
      </c>
      <c r="N17" s="3">
        <v>11016</v>
      </c>
      <c r="O17" s="3"/>
      <c r="P17" s="15">
        <f t="shared" si="4"/>
        <v>11016</v>
      </c>
      <c r="Q17" s="3">
        <f t="shared" si="5"/>
        <v>0</v>
      </c>
      <c r="R17" s="3">
        <v>10</v>
      </c>
      <c r="S17" s="3">
        <v>56577</v>
      </c>
      <c r="T17" s="3">
        <v>9554</v>
      </c>
      <c r="U17" s="15">
        <f t="shared" si="6"/>
        <v>5657.7</v>
      </c>
      <c r="V17" s="3">
        <f t="shared" si="7"/>
        <v>955.4</v>
      </c>
      <c r="W17" s="3">
        <f t="shared" si="8"/>
        <v>28</v>
      </c>
      <c r="X17" s="3">
        <f t="shared" si="9"/>
        <v>256259</v>
      </c>
      <c r="Y17" s="3">
        <f t="shared" si="10"/>
        <v>25076</v>
      </c>
      <c r="Z17" s="15">
        <f t="shared" si="11"/>
        <v>9152.107142857143</v>
      </c>
      <c r="AA17" s="3">
        <f t="shared" si="12"/>
        <v>895.5714285714286</v>
      </c>
      <c r="AB17" s="1"/>
      <c r="AC17" s="1"/>
      <c r="AD17" s="1"/>
      <c r="AE17" s="1"/>
      <c r="AF17" s="1"/>
      <c r="AG17" s="1"/>
    </row>
    <row r="18" spans="1:33" ht="24.75" customHeight="1">
      <c r="A18" s="14" t="s">
        <v>17</v>
      </c>
      <c r="B18" s="2">
        <v>210</v>
      </c>
      <c r="C18" s="3">
        <v>3</v>
      </c>
      <c r="D18" s="3">
        <v>73404</v>
      </c>
      <c r="E18" s="3">
        <v>55516</v>
      </c>
      <c r="F18" s="15">
        <f t="shared" si="0"/>
        <v>24468</v>
      </c>
      <c r="G18" s="3">
        <f t="shared" si="1"/>
        <v>18505.333333333332</v>
      </c>
      <c r="H18" s="3">
        <v>18</v>
      </c>
      <c r="I18" s="3">
        <v>435678</v>
      </c>
      <c r="J18" s="3">
        <v>219878</v>
      </c>
      <c r="K18" s="15">
        <f t="shared" si="2"/>
        <v>24204.333333333332</v>
      </c>
      <c r="L18" s="3">
        <f t="shared" si="3"/>
        <v>12215.444444444445</v>
      </c>
      <c r="M18" s="3">
        <v>6</v>
      </c>
      <c r="N18" s="3">
        <v>94227</v>
      </c>
      <c r="O18" s="3">
        <v>46351</v>
      </c>
      <c r="P18" s="15">
        <f t="shared" si="4"/>
        <v>15704.5</v>
      </c>
      <c r="Q18" s="3">
        <f t="shared" si="5"/>
        <v>7725.166666666667</v>
      </c>
      <c r="R18" s="3">
        <v>17</v>
      </c>
      <c r="S18" s="3">
        <v>104962</v>
      </c>
      <c r="T18" s="3">
        <v>36031</v>
      </c>
      <c r="U18" s="15">
        <f t="shared" si="6"/>
        <v>6174.235294117647</v>
      </c>
      <c r="V18" s="3">
        <f t="shared" si="7"/>
        <v>2119.470588235294</v>
      </c>
      <c r="W18" s="3">
        <f t="shared" si="8"/>
        <v>44</v>
      </c>
      <c r="X18" s="3">
        <f t="shared" si="9"/>
        <v>708271</v>
      </c>
      <c r="Y18" s="3">
        <f t="shared" si="10"/>
        <v>357776</v>
      </c>
      <c r="Z18" s="15">
        <f t="shared" si="11"/>
        <v>16097.068181818182</v>
      </c>
      <c r="AA18" s="3">
        <f t="shared" si="12"/>
        <v>8131.272727272727</v>
      </c>
      <c r="AB18" s="1"/>
      <c r="AC18" s="1"/>
      <c r="AD18" s="1"/>
      <c r="AE18" s="1"/>
      <c r="AF18" s="1"/>
      <c r="AG18" s="1"/>
    </row>
    <row r="19" spans="1:33" ht="15.75" customHeight="1">
      <c r="A19" s="14" t="s">
        <v>18</v>
      </c>
      <c r="B19" s="2">
        <v>78</v>
      </c>
      <c r="C19" s="3">
        <v>2</v>
      </c>
      <c r="D19" s="3">
        <v>26433</v>
      </c>
      <c r="E19" s="3">
        <v>13846</v>
      </c>
      <c r="F19" s="15">
        <f t="shared" si="0"/>
        <v>13216.5</v>
      </c>
      <c r="G19" s="3">
        <f t="shared" si="1"/>
        <v>6923</v>
      </c>
      <c r="H19" s="3">
        <v>9</v>
      </c>
      <c r="I19" s="3">
        <v>156381</v>
      </c>
      <c r="J19" s="3">
        <v>20019</v>
      </c>
      <c r="K19" s="15">
        <f t="shared" si="2"/>
        <v>17375.666666666668</v>
      </c>
      <c r="L19" s="3">
        <f t="shared" si="3"/>
        <v>2224.3333333333335</v>
      </c>
      <c r="M19" s="3">
        <v>2</v>
      </c>
      <c r="N19" s="3">
        <v>22593</v>
      </c>
      <c r="O19" s="3">
        <v>4948</v>
      </c>
      <c r="P19" s="15">
        <f t="shared" si="4"/>
        <v>11296.5</v>
      </c>
      <c r="Q19" s="3">
        <f t="shared" si="5"/>
        <v>2474</v>
      </c>
      <c r="R19" s="3">
        <v>13</v>
      </c>
      <c r="S19" s="3">
        <v>68348</v>
      </c>
      <c r="T19" s="3">
        <v>13093</v>
      </c>
      <c r="U19" s="15">
        <f t="shared" si="6"/>
        <v>5257.538461538462</v>
      </c>
      <c r="V19" s="3">
        <f t="shared" si="7"/>
        <v>1007.1538461538462</v>
      </c>
      <c r="W19" s="3">
        <f t="shared" si="8"/>
        <v>26</v>
      </c>
      <c r="X19" s="3">
        <f t="shared" si="9"/>
        <v>273755</v>
      </c>
      <c r="Y19" s="3">
        <f t="shared" si="10"/>
        <v>51906</v>
      </c>
      <c r="Z19" s="15">
        <f t="shared" si="11"/>
        <v>10529.038461538461</v>
      </c>
      <c r="AA19" s="3">
        <f t="shared" si="12"/>
        <v>1996.3846153846155</v>
      </c>
      <c r="AB19" s="1"/>
      <c r="AC19" s="1"/>
      <c r="AD19" s="1"/>
      <c r="AE19" s="1"/>
      <c r="AF19" s="1"/>
      <c r="AG19" s="1"/>
    </row>
    <row r="20" spans="1:33" ht="26.25" customHeight="1">
      <c r="A20" s="14" t="s">
        <v>19</v>
      </c>
      <c r="B20" s="2">
        <v>30</v>
      </c>
      <c r="C20" s="3">
        <v>1</v>
      </c>
      <c r="D20" s="3">
        <v>21067</v>
      </c>
      <c r="E20" s="3">
        <v>12131</v>
      </c>
      <c r="F20" s="15">
        <f t="shared" si="0"/>
        <v>21067</v>
      </c>
      <c r="G20" s="3">
        <f t="shared" si="1"/>
        <v>12131</v>
      </c>
      <c r="H20" s="3">
        <v>9</v>
      </c>
      <c r="I20" s="3">
        <v>152566</v>
      </c>
      <c r="J20" s="3">
        <v>60266</v>
      </c>
      <c r="K20" s="15">
        <f t="shared" si="2"/>
        <v>16951.777777777777</v>
      </c>
      <c r="L20" s="3">
        <f t="shared" si="3"/>
        <v>6696.222222222223</v>
      </c>
      <c r="M20" s="3">
        <v>1</v>
      </c>
      <c r="N20" s="3">
        <v>13466</v>
      </c>
      <c r="O20" s="3">
        <v>1550</v>
      </c>
      <c r="P20" s="15">
        <f t="shared" si="4"/>
        <v>13466</v>
      </c>
      <c r="Q20" s="3">
        <f t="shared" si="5"/>
        <v>1550</v>
      </c>
      <c r="R20" s="3">
        <v>10</v>
      </c>
      <c r="S20" s="3">
        <v>57553</v>
      </c>
      <c r="T20" s="3">
        <v>13679</v>
      </c>
      <c r="U20" s="15">
        <f t="shared" si="6"/>
        <v>5755.3</v>
      </c>
      <c r="V20" s="3">
        <f t="shared" si="7"/>
        <v>1367.9</v>
      </c>
      <c r="W20" s="3">
        <f t="shared" si="8"/>
        <v>21</v>
      </c>
      <c r="X20" s="3">
        <f t="shared" si="9"/>
        <v>244652</v>
      </c>
      <c r="Y20" s="3">
        <f t="shared" si="10"/>
        <v>87626</v>
      </c>
      <c r="Z20" s="15">
        <f t="shared" si="11"/>
        <v>11650.095238095239</v>
      </c>
      <c r="AA20" s="3">
        <f t="shared" si="12"/>
        <v>4172.666666666667</v>
      </c>
      <c r="AB20" s="1"/>
      <c r="AC20" s="1"/>
      <c r="AD20" s="1"/>
      <c r="AE20" s="1"/>
      <c r="AF20" s="1"/>
      <c r="AG20" s="1"/>
    </row>
    <row r="21" spans="1:33" ht="31.5" customHeight="1">
      <c r="A21" s="14" t="s">
        <v>20</v>
      </c>
      <c r="B21" s="2">
        <v>39</v>
      </c>
      <c r="C21" s="3">
        <v>1</v>
      </c>
      <c r="D21" s="3">
        <v>20037</v>
      </c>
      <c r="E21" s="3">
        <v>10431</v>
      </c>
      <c r="F21" s="15">
        <f t="shared" si="0"/>
        <v>20037</v>
      </c>
      <c r="G21" s="3">
        <f t="shared" si="1"/>
        <v>10431</v>
      </c>
      <c r="H21" s="3">
        <v>10</v>
      </c>
      <c r="I21" s="3">
        <v>165927</v>
      </c>
      <c r="J21" s="3">
        <v>47661</v>
      </c>
      <c r="K21" s="15">
        <f t="shared" si="2"/>
        <v>16592.7</v>
      </c>
      <c r="L21" s="3">
        <f t="shared" si="3"/>
        <v>4766.1</v>
      </c>
      <c r="M21" s="3">
        <v>1</v>
      </c>
      <c r="N21" s="3">
        <v>11727</v>
      </c>
      <c r="O21" s="3">
        <v>1243</v>
      </c>
      <c r="P21" s="15">
        <f t="shared" si="4"/>
        <v>11727</v>
      </c>
      <c r="Q21" s="3">
        <f t="shared" si="5"/>
        <v>1243</v>
      </c>
      <c r="R21" s="3">
        <v>7</v>
      </c>
      <c r="S21" s="3">
        <v>56348</v>
      </c>
      <c r="T21" s="3">
        <v>16150</v>
      </c>
      <c r="U21" s="15">
        <f t="shared" si="6"/>
        <v>8049.714285714285</v>
      </c>
      <c r="V21" s="3">
        <f t="shared" si="7"/>
        <v>2307.1428571428573</v>
      </c>
      <c r="W21" s="3">
        <f t="shared" si="8"/>
        <v>19</v>
      </c>
      <c r="X21" s="3">
        <f t="shared" si="9"/>
        <v>254039</v>
      </c>
      <c r="Y21" s="3">
        <f t="shared" si="10"/>
        <v>75485</v>
      </c>
      <c r="Z21" s="15">
        <f t="shared" si="11"/>
        <v>13370.473684210527</v>
      </c>
      <c r="AA21" s="3">
        <f t="shared" si="12"/>
        <v>3972.8947368421054</v>
      </c>
      <c r="AB21" s="1"/>
      <c r="AC21" s="1"/>
      <c r="AD21" s="1"/>
      <c r="AE21" s="1"/>
      <c r="AF21" s="1"/>
      <c r="AG21" s="1"/>
    </row>
    <row r="22" spans="1:33" ht="38.25" customHeight="1">
      <c r="A22" s="14" t="s">
        <v>21</v>
      </c>
      <c r="B22" s="2">
        <v>59</v>
      </c>
      <c r="C22" s="3">
        <v>3</v>
      </c>
      <c r="D22" s="3">
        <v>44513</v>
      </c>
      <c r="E22" s="3">
        <v>26327</v>
      </c>
      <c r="F22" s="15">
        <f t="shared" si="0"/>
        <v>14837.666666666666</v>
      </c>
      <c r="G22" s="3">
        <f t="shared" si="1"/>
        <v>8775.666666666666</v>
      </c>
      <c r="H22" s="3">
        <v>13</v>
      </c>
      <c r="I22" s="3">
        <v>182768</v>
      </c>
      <c r="J22" s="3">
        <v>30881</v>
      </c>
      <c r="K22" s="15">
        <f t="shared" si="2"/>
        <v>14059.076923076924</v>
      </c>
      <c r="L22" s="3">
        <f t="shared" si="3"/>
        <v>2375.4615384615386</v>
      </c>
      <c r="M22" s="3">
        <v>3</v>
      </c>
      <c r="N22" s="3">
        <v>29199</v>
      </c>
      <c r="O22" s="3">
        <v>5760</v>
      </c>
      <c r="P22" s="15">
        <f t="shared" si="4"/>
        <v>9733</v>
      </c>
      <c r="Q22" s="3">
        <f t="shared" si="5"/>
        <v>1920</v>
      </c>
      <c r="R22" s="3">
        <v>14</v>
      </c>
      <c r="S22" s="3">
        <v>105267</v>
      </c>
      <c r="T22" s="3">
        <v>29572</v>
      </c>
      <c r="U22" s="15">
        <f t="shared" si="6"/>
        <v>7519.071428571428</v>
      </c>
      <c r="V22" s="3">
        <f t="shared" si="7"/>
        <v>2112.285714285714</v>
      </c>
      <c r="W22" s="3">
        <f t="shared" si="8"/>
        <v>33</v>
      </c>
      <c r="X22" s="3">
        <f t="shared" si="9"/>
        <v>361747</v>
      </c>
      <c r="Y22" s="3">
        <f t="shared" si="10"/>
        <v>92540</v>
      </c>
      <c r="Z22" s="15">
        <f t="shared" si="11"/>
        <v>10962.030303030304</v>
      </c>
      <c r="AA22" s="3">
        <f t="shared" si="12"/>
        <v>2804.242424242424</v>
      </c>
      <c r="AB22" s="1"/>
      <c r="AC22" s="1"/>
      <c r="AD22" s="1"/>
      <c r="AE22" s="1"/>
      <c r="AF22" s="1"/>
      <c r="AG22" s="1"/>
    </row>
    <row r="23" spans="1:33" ht="12.75">
      <c r="A23" s="14" t="s">
        <v>22</v>
      </c>
      <c r="B23" s="2">
        <f>SUM(B9:B22)</f>
        <v>2162</v>
      </c>
      <c r="C23" s="3">
        <f>SUM(C9:C22)</f>
        <v>41</v>
      </c>
      <c r="D23" s="3">
        <f>SUM(D9:D22)</f>
        <v>816658</v>
      </c>
      <c r="E23" s="3">
        <f>SUM(E9:E22)</f>
        <v>532665</v>
      </c>
      <c r="F23" s="15">
        <f t="shared" si="0"/>
        <v>19918.48780487805</v>
      </c>
      <c r="G23" s="3">
        <f t="shared" si="1"/>
        <v>12991.829268292682</v>
      </c>
      <c r="H23" s="3">
        <f>SUM(H9:H22)</f>
        <v>241</v>
      </c>
      <c r="I23" s="3">
        <f>SUM(I9:I22)</f>
        <v>4231764</v>
      </c>
      <c r="J23" s="3">
        <f>SUM(J9:J22)</f>
        <v>1244210</v>
      </c>
      <c r="K23" s="15">
        <f t="shared" si="2"/>
        <v>17559.1867219917</v>
      </c>
      <c r="L23" s="3">
        <f t="shared" si="3"/>
        <v>5162.697095435685</v>
      </c>
      <c r="M23" s="3">
        <f>SUM(M9:M22)</f>
        <v>49</v>
      </c>
      <c r="N23" s="3">
        <f>SUM(N9:N22)</f>
        <v>699280</v>
      </c>
      <c r="O23" s="3">
        <f>SUM(O9:O22)</f>
        <v>281968</v>
      </c>
      <c r="P23" s="15">
        <f t="shared" si="4"/>
        <v>14271.020408163266</v>
      </c>
      <c r="Q23" s="3">
        <f t="shared" si="5"/>
        <v>5754.448979591837</v>
      </c>
      <c r="R23" s="3">
        <f>SUM(R9:R22)</f>
        <v>226</v>
      </c>
      <c r="S23" s="3">
        <f>SUM(S9:S22)</f>
        <v>1538545</v>
      </c>
      <c r="T23" s="3">
        <f>SUM(T9:T22)</f>
        <v>407539</v>
      </c>
      <c r="U23" s="15">
        <f t="shared" si="6"/>
        <v>6807.721238938053</v>
      </c>
      <c r="V23" s="3">
        <f t="shared" si="7"/>
        <v>1803.2699115044247</v>
      </c>
      <c r="W23" s="3">
        <f t="shared" si="8"/>
        <v>557</v>
      </c>
      <c r="X23" s="3">
        <f t="shared" si="9"/>
        <v>7286247</v>
      </c>
      <c r="Y23" s="3">
        <f t="shared" si="10"/>
        <v>2466382</v>
      </c>
      <c r="Z23" s="15">
        <f t="shared" si="11"/>
        <v>13081.233393177738</v>
      </c>
      <c r="AA23" s="3">
        <f t="shared" si="12"/>
        <v>4427.97486535009</v>
      </c>
      <c r="AB23" s="1"/>
      <c r="AC23" s="1"/>
      <c r="AD23" s="1"/>
      <c r="AE23" s="1"/>
      <c r="AF23" s="1"/>
      <c r="AG23" s="1"/>
    </row>
    <row r="24" spans="1:33" ht="12.7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20" t="s">
        <v>52</v>
      </c>
      <c r="B28" s="20"/>
      <c r="C28" s="2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</sheetData>
  <mergeCells count="34">
    <mergeCell ref="R6:R8"/>
    <mergeCell ref="S6:S8"/>
    <mergeCell ref="T6:T8"/>
    <mergeCell ref="Z6:Z8"/>
    <mergeCell ref="AA6:AA8"/>
    <mergeCell ref="U6:U8"/>
    <mergeCell ref="V6:V8"/>
    <mergeCell ref="W6:W8"/>
    <mergeCell ref="X6:X8"/>
    <mergeCell ref="Y6:Y8"/>
    <mergeCell ref="R5:V5"/>
    <mergeCell ref="W5:AA5"/>
    <mergeCell ref="C6:C8"/>
    <mergeCell ref="D6:D8"/>
    <mergeCell ref="E6:E8"/>
    <mergeCell ref="F6:F8"/>
    <mergeCell ref="G6:G8"/>
    <mergeCell ref="H6:H8"/>
    <mergeCell ref="I6:I8"/>
    <mergeCell ref="M6:M8"/>
    <mergeCell ref="A28:C28"/>
    <mergeCell ref="A5:A8"/>
    <mergeCell ref="B5:B8"/>
    <mergeCell ref="C5:G5"/>
    <mergeCell ref="Q6:Q8"/>
    <mergeCell ref="C1:N1"/>
    <mergeCell ref="H5:L5"/>
    <mergeCell ref="J6:J8"/>
    <mergeCell ref="K6:K8"/>
    <mergeCell ref="L6:L8"/>
    <mergeCell ref="M5:Q5"/>
    <mergeCell ref="N6:N8"/>
    <mergeCell ref="O6:O8"/>
    <mergeCell ref="P6:P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1"/>
  <sheetViews>
    <sheetView zoomScale="85" zoomScaleNormal="85" workbookViewId="0" topLeftCell="H4">
      <selection activeCell="A28" sqref="A28"/>
    </sheetView>
  </sheetViews>
  <sheetFormatPr defaultColWidth="9.00390625" defaultRowHeight="12.75"/>
  <cols>
    <col min="1" max="1" width="21.75390625" style="0" customWidth="1"/>
  </cols>
  <sheetData>
    <row r="1" spans="1:38" ht="18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>
      <c r="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33" t="s">
        <v>1</v>
      </c>
      <c r="B5" s="33" t="s">
        <v>33</v>
      </c>
      <c r="C5" s="37" t="s">
        <v>34</v>
      </c>
      <c r="D5" s="38"/>
      <c r="E5" s="38"/>
      <c r="F5" s="38"/>
      <c r="G5" s="38"/>
      <c r="H5" s="37" t="s">
        <v>2</v>
      </c>
      <c r="I5" s="38"/>
      <c r="J5" s="38"/>
      <c r="K5" s="38"/>
      <c r="L5" s="39"/>
      <c r="M5" s="7" t="s">
        <v>35</v>
      </c>
      <c r="N5" s="7"/>
      <c r="O5" s="7"/>
      <c r="P5" s="7"/>
      <c r="Q5" s="7"/>
      <c r="R5" s="7" t="s">
        <v>36</v>
      </c>
      <c r="S5" s="7"/>
      <c r="T5" s="7"/>
      <c r="U5" s="7"/>
      <c r="V5" s="7"/>
      <c r="W5" s="7" t="s">
        <v>37</v>
      </c>
      <c r="X5" s="7"/>
      <c r="Y5" s="7"/>
      <c r="Z5" s="7"/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34"/>
      <c r="B6" s="34"/>
      <c r="C6" s="33" t="s">
        <v>3</v>
      </c>
      <c r="D6" s="33" t="s">
        <v>4</v>
      </c>
      <c r="E6" s="33" t="s">
        <v>38</v>
      </c>
      <c r="F6" s="40" t="s">
        <v>39</v>
      </c>
      <c r="G6" s="33" t="s">
        <v>40</v>
      </c>
      <c r="H6" s="33" t="s">
        <v>3</v>
      </c>
      <c r="I6" s="33" t="s">
        <v>4</v>
      </c>
      <c r="J6" s="33" t="s">
        <v>5</v>
      </c>
      <c r="K6" s="27" t="s">
        <v>6</v>
      </c>
      <c r="L6" s="33" t="s">
        <v>7</v>
      </c>
      <c r="M6" s="33" t="s">
        <v>3</v>
      </c>
      <c r="N6" s="33" t="s">
        <v>4</v>
      </c>
      <c r="O6" s="33" t="s">
        <v>41</v>
      </c>
      <c r="P6" s="27" t="s">
        <v>42</v>
      </c>
      <c r="Q6" s="33" t="s">
        <v>43</v>
      </c>
      <c r="R6" s="22" t="s">
        <v>44</v>
      </c>
      <c r="S6" s="30" t="s">
        <v>45</v>
      </c>
      <c r="T6" s="22" t="s">
        <v>46</v>
      </c>
      <c r="U6" s="27" t="s">
        <v>6</v>
      </c>
      <c r="V6" s="22" t="s">
        <v>40</v>
      </c>
      <c r="W6" s="22" t="s">
        <v>44</v>
      </c>
      <c r="X6" s="22" t="s">
        <v>4</v>
      </c>
      <c r="Y6" s="22" t="s">
        <v>47</v>
      </c>
      <c r="Z6" s="27" t="s">
        <v>6</v>
      </c>
      <c r="AA6" s="22" t="s">
        <v>48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34"/>
      <c r="B7" s="34"/>
      <c r="C7" s="34"/>
      <c r="D7" s="34"/>
      <c r="E7" s="34"/>
      <c r="F7" s="41"/>
      <c r="G7" s="34"/>
      <c r="H7" s="34"/>
      <c r="I7" s="34"/>
      <c r="J7" s="34"/>
      <c r="K7" s="28"/>
      <c r="L7" s="34"/>
      <c r="M7" s="34"/>
      <c r="N7" s="34"/>
      <c r="O7" s="34"/>
      <c r="P7" s="28"/>
      <c r="Q7" s="34"/>
      <c r="R7" s="23"/>
      <c r="S7" s="31"/>
      <c r="T7" s="23"/>
      <c r="U7" s="28"/>
      <c r="V7" s="23"/>
      <c r="W7" s="23"/>
      <c r="X7" s="23"/>
      <c r="Y7" s="25"/>
      <c r="Z7" s="28"/>
      <c r="AA7" s="2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35"/>
      <c r="B8" s="35"/>
      <c r="C8" s="35"/>
      <c r="D8" s="35"/>
      <c r="E8" s="35"/>
      <c r="F8" s="42"/>
      <c r="G8" s="35"/>
      <c r="H8" s="35"/>
      <c r="I8" s="35"/>
      <c r="J8" s="35"/>
      <c r="K8" s="29"/>
      <c r="L8" s="35"/>
      <c r="M8" s="35"/>
      <c r="N8" s="35"/>
      <c r="O8" s="35"/>
      <c r="P8" s="29"/>
      <c r="Q8" s="35"/>
      <c r="R8" s="24"/>
      <c r="S8" s="32"/>
      <c r="T8" s="24"/>
      <c r="U8" s="29"/>
      <c r="V8" s="24"/>
      <c r="W8" s="24"/>
      <c r="X8" s="24"/>
      <c r="Y8" s="26"/>
      <c r="Z8" s="29"/>
      <c r="AA8" s="2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.75" customHeight="1">
      <c r="A9" s="2" t="s">
        <v>8</v>
      </c>
      <c r="B9" s="2">
        <v>256</v>
      </c>
      <c r="C9" s="5">
        <f>('[1]анализ за 4 мес'!C9+'[1]май 2011'!C9+'[1]июнь 2011'!C9+'[1]июль 2011'!C9+'[1]август 2011'!C9+'[1]сентябрь 2011'!C9+'[1]октябрь 2011'!C9+'[1]ноябрь 2011'!C9)</f>
        <v>49</v>
      </c>
      <c r="D9" s="8">
        <f>('[1]анализ за 4 мес'!D9+'[1]май 2011'!D9+'[1]июнь 2011'!D9+'[1]июль 2011'!D9+'[1]август 2011'!D9+'[1]сентябрь 2011'!D9+'[1]октябрь 2011'!D9+'[1]ноябрь 2011'!D9)</f>
        <v>794170</v>
      </c>
      <c r="E9" s="5">
        <f>('[1]анализ за 4 мес'!E9+'[1]май 2011'!E9+'[1]июль 2011'!E9+'[1]июнь 2011'!E9+'[1]август 2011'!E9+'[1]сентябрь 2011'!E9+'[1]октябрь 2011'!E9+'[1]ноябрь 2011'!E9)</f>
        <v>504675</v>
      </c>
      <c r="F9" s="9">
        <f aca="true" t="shared" si="0" ref="F9:F23">D9/C9</f>
        <v>16207.551020408164</v>
      </c>
      <c r="G9" s="10">
        <f aca="true" t="shared" si="1" ref="G9:G23">E9/C9</f>
        <v>10299.489795918367</v>
      </c>
      <c r="H9" s="5">
        <f>('[1]анализ за 4 мес'!H9+'[1]май 2011'!H9+'[1]июнь 2011'!H9+'[1]июль 2011'!H9+'[1]август 2011'!H9+'[1]сентябрь 2011'!H9+'[1]октябрь 2011'!H9+'[1]ноябрь 2011'!H9)</f>
        <v>315</v>
      </c>
      <c r="I9" s="5">
        <f>'[1]анализ за 4 мес'!I9+'[1]май 2011'!I9+'[1]июнь 2011'!I9+'[1]июль 2011'!I9+'[1]август 2011'!I9+'[1]сентябрь 2011'!I9+'[1]октябрь 2011'!I9+'[1]ноябрь 2011'!I9</f>
        <v>4745297</v>
      </c>
      <c r="J9" s="5">
        <f>('[1]анализ за 4 мес'!J9+'[1]май 2011'!J9+'[1]июнь 2011'!J9+'[1]июль 2011'!J9+'[1]август 2011'!J9+'[1]сентябрь 2011'!K9+'[1]октябрь 2011'!J9+'[1]ноябрь 2011'!J9)</f>
        <v>1152139</v>
      </c>
      <c r="K9" s="11">
        <f aca="true" t="shared" si="2" ref="K9:K23">I9/H9</f>
        <v>15064.43492063492</v>
      </c>
      <c r="L9" s="10">
        <f aca="true" t="shared" si="3" ref="L9:L23">J9/H9</f>
        <v>3657.584126984127</v>
      </c>
      <c r="M9" s="5">
        <f>('[1]анализ за 4 мес'!N9+'[1]май 2011'!M9+'[1]июнь 2011'!M9+'[1]июль 2011'!M9+'[1]август 2011'!M9+'[1]сентябрь 2011'!N9+'[1]октябрь 2011'!M9+'[1]ноябрь 2011'!M9)</f>
        <v>41</v>
      </c>
      <c r="N9" s="5">
        <f>('[1]анализ за 4 мес'!O9+'[1]май 2011'!N9+'[1]июнь 2011'!N9+'[1]июль 2011'!N9+'[1]август 2011'!N9+'[1]сентябрь 2011'!O9+'[1]октябрь 2011'!N9+'[1]ноябрь 2011'!N9)</f>
        <v>517165</v>
      </c>
      <c r="O9" s="5">
        <f>('[1]анализ за 4 мес'!P9+'[1]май 2011'!O9+'[1]июнь 2011'!O9+'[1]июль 2011'!O9+'[1]август 2011'!O9+'[1]сентябрь 2011'!P9+'[1]октябрь 2011'!O9+'[1]ноябрь 2011'!O9)</f>
        <v>151043</v>
      </c>
      <c r="P9" s="11">
        <f aca="true" t="shared" si="4" ref="P9:P23">N9/M9</f>
        <v>12613.780487804877</v>
      </c>
      <c r="Q9" s="10">
        <f aca="true" t="shared" si="5" ref="Q9:Q23">O9/M9</f>
        <v>3683.9756097560976</v>
      </c>
      <c r="R9" s="5">
        <f>('[1]анализ за 4 мес'!S9+'[1]май 2011'!R9+'[1]июнь 2011'!R9+'[1]июль 2011'!R9+'[1]август 2011'!R9+'[1]сентябрь 2011'!S9+'[1]октябрь 2011'!R9+'[1]ноябрь 2011'!R9)</f>
        <v>332</v>
      </c>
      <c r="S9" s="5">
        <f>('[1]анализ за 4 мес'!T9+'[1]май 2011'!S9+'[1]июнь 2011'!S9+'[1]июль 2011'!S9+'[1]август 2011'!S9+'[1]сентябрь 2011'!T9+'[1]октябрь 2011'!S9+'[1]ноябрь 2011'!S9)</f>
        <v>2053850</v>
      </c>
      <c r="T9" s="5">
        <f>('[1]анализ за 4 мес'!U9+'[1]май 2011'!T9+'[1]июнь 2011'!T9+'[1]июль 2011'!T9+'[1]август 2011'!T9+'[1]сентябрь 2011'!U9+'[1]октябрь 2011'!T9+'[1]ноябрь 2011'!T9)</f>
        <v>508838</v>
      </c>
      <c r="U9" s="11">
        <f aca="true" t="shared" si="6" ref="U9:U23">S9/R9</f>
        <v>6186.295180722892</v>
      </c>
      <c r="V9" s="10">
        <f aca="true" t="shared" si="7" ref="V9:V23">T9/R9</f>
        <v>1532.644578313253</v>
      </c>
      <c r="W9" s="5">
        <f aca="true" t="shared" si="8" ref="W9:W23">C9+H9+M9+R9</f>
        <v>737</v>
      </c>
      <c r="X9" s="5">
        <f aca="true" t="shared" si="9" ref="X9:X23">D9+I9+N9+S9</f>
        <v>8110482</v>
      </c>
      <c r="Y9" s="5">
        <f aca="true" t="shared" si="10" ref="Y9:Y23">E9+J9+O9+T9</f>
        <v>2316695</v>
      </c>
      <c r="Z9" s="11">
        <f aca="true" t="shared" si="11" ref="Z9:Z23">X9/W9</f>
        <v>11004.724559023067</v>
      </c>
      <c r="AA9" s="10">
        <f aca="true" t="shared" si="12" ref="AA9:AA23">Y9/W9</f>
        <v>3143.412483039349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9.5" customHeight="1">
      <c r="A10" s="2" t="s">
        <v>9</v>
      </c>
      <c r="B10" s="2">
        <v>83</v>
      </c>
      <c r="C10" s="5">
        <f>('[1]анализ за 4 мес'!C10+'[1]май 2011'!C10+'[1]июнь 2011'!C10+'[1]июль 2011'!C10+'[1]август 2011'!C10+'[1]сентябрь 2011'!C10+'[1]октябрь 2011'!C10+'[1]ноябрь 2011'!C10)</f>
        <v>29</v>
      </c>
      <c r="D10" s="8">
        <f>'[1]анализ за 4 мес'!D10+'[1]май 2011'!D10+'[1]июнь 2011'!D10+'[1]июль 2011'!D10+'[1]август 2011'!D10+'[1]сентябрь 2011'!D10+'[1]октябрь 2011'!D10+'[1]ноябрь 2011'!D10</f>
        <v>303579</v>
      </c>
      <c r="E10" s="5">
        <f>'[1]анализ за 4 мес'!E10+'[1]май 2011'!E10+'[1]июль 2011'!E10+'[1]июнь 2011'!E10+'[1]август 2011'!E10+'[1]сентябрь 2011'!E10+'[1]октябрь 2011'!E10+'[1]ноябрь 2011'!E10</f>
        <v>101232</v>
      </c>
      <c r="F10" s="9">
        <f t="shared" si="0"/>
        <v>10468.241379310344</v>
      </c>
      <c r="G10" s="10">
        <f t="shared" si="1"/>
        <v>3490.7586206896553</v>
      </c>
      <c r="H10" s="5">
        <f>'[1]анализ за 4 мес'!H10+'[1]май 2011'!H10+'[1]июнь 2011'!H10+'[1]июль 2011'!H10+'[1]август 2011'!H10+'[1]сентябрь 2011'!H10+'[1]октябрь 2011'!H10+'[1]ноябрь 2011'!H10</f>
        <v>117</v>
      </c>
      <c r="I10" s="5">
        <f>'[1]анализ за 4 мес'!I10+'[1]май 2011'!I10+'[1]июнь 2011'!I10+'[1]июль 2011'!I10+'[1]август 2011'!I10+'[1]сентябрь 2011'!I10+'[1]октябрь 2011'!I10+'[1]ноябрь 2011'!I10</f>
        <v>1533556</v>
      </c>
      <c r="J10" s="5">
        <f>'[1]анализ за 4 мес'!J10+'[1]май 2011'!J10+'[1]июнь 2011'!J10+'[1]июль 2011'!J10+'[1]август 2011'!J10+'[1]сентябрь 2011'!K10+'[1]октябрь 2011'!J10+'[1]ноябрь 2011'!J10</f>
        <v>101577</v>
      </c>
      <c r="K10" s="11">
        <f t="shared" si="2"/>
        <v>13107.31623931624</v>
      </c>
      <c r="L10" s="10">
        <f t="shared" si="3"/>
        <v>868.1794871794872</v>
      </c>
      <c r="M10" s="5">
        <f>'[1]анализ за 4 мес'!N10+'[1]май 2011'!M10+'[1]июнь 2011'!M10+'[1]июль 2011'!M10+'[1]август 2011'!M10+'[1]сентябрь 2011'!N10+'[1]октябрь 2011'!M10+'[1]ноябрь 2011'!M10</f>
        <v>19</v>
      </c>
      <c r="N10" s="5">
        <f>'[1]анализ за 4 мес'!O10+'[1]май 2011'!N10+'[1]июнь 2011'!N10+'[1]июль 2011'!N10+'[1]август 2011'!N10+'[1]сентябрь 2011'!O10+'[1]октябрь 2011'!N10+'[1]ноябрь 2011'!N10</f>
        <v>157162</v>
      </c>
      <c r="O10" s="5">
        <f>'[1]анализ за 4 мес'!P10+'[1]май 2011'!O10+'[1]июнь 2011'!O10+'[1]июль 2011'!O10+'[1]август 2011'!O10+'[1]сентябрь 2011'!P10+'[1]октябрь 2011'!O10+'[1]ноябрь 2011'!O10</f>
        <v>14040</v>
      </c>
      <c r="P10" s="11">
        <f t="shared" si="4"/>
        <v>8271.684210526315</v>
      </c>
      <c r="Q10" s="10">
        <f t="shared" si="5"/>
        <v>738.9473684210526</v>
      </c>
      <c r="R10" s="5">
        <f>'[1]анализ за 4 мес'!S10+'[1]май 2011'!R10+'[1]июнь 2011'!R10+'[1]июль 2011'!R10+'[1]август 2011'!R10+'[1]сентябрь 2011'!S10+'[1]октябрь 2011'!R10</f>
        <v>94</v>
      </c>
      <c r="S10" s="5">
        <f>'[1]анализ за 4 мес'!T10+'[1]май 2011'!S10+'[1]июнь 2011'!S10+'[1]июль 2011'!S10+'[1]август 2011'!S10+'[1]сентябрь 2011'!T10+'[1]октябрь 2011'!S10+'[1]ноябрь 2011'!S10</f>
        <v>562937</v>
      </c>
      <c r="T10" s="5">
        <f>'[1]анализ за 4 мес'!U10+'[1]май 2011'!T10+'[1]июнь 2011'!T10+'[1]июль 2011'!T10+'[1]август 2011'!T10+'[1]сентябрь 2011'!U10+'[1]октябрь 2011'!T10+'[1]ноябрь 2011'!T10</f>
        <v>87822</v>
      </c>
      <c r="U10" s="11">
        <f t="shared" si="6"/>
        <v>5988.691489361702</v>
      </c>
      <c r="V10" s="10">
        <f t="shared" si="7"/>
        <v>934.2765957446809</v>
      </c>
      <c r="W10" s="5">
        <f t="shared" si="8"/>
        <v>259</v>
      </c>
      <c r="X10" s="5">
        <f t="shared" si="9"/>
        <v>2557234</v>
      </c>
      <c r="Y10" s="5">
        <f t="shared" si="10"/>
        <v>304671</v>
      </c>
      <c r="Z10" s="11">
        <f t="shared" si="11"/>
        <v>9873.490347490348</v>
      </c>
      <c r="AA10" s="10">
        <f t="shared" si="12"/>
        <v>1176.3359073359072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5.5" customHeight="1">
      <c r="A11" s="2" t="s">
        <v>10</v>
      </c>
      <c r="B11" s="2">
        <v>363</v>
      </c>
      <c r="C11" s="5">
        <f>('[1]анализ за 4 мес'!C11+'[1]май 2011'!C11+'[1]июнь 2011'!C11+'[1]июль 2011'!C11+'[1]август 2011'!C11+'[1]сентябрь 2011'!C11+'[1]октябрь 2011'!C11+'[1]ноябрь 2011'!C11)</f>
        <v>67</v>
      </c>
      <c r="D11" s="8">
        <f>'[1]анализ за 4 мес'!D11+'[1]май 2011'!D11+'[1]июнь 2011'!D11+'[1]июль 2011'!D11+'[1]август 2011'!D11+'[1]сентябрь 2011'!D11+'[1]октябрь 2011'!D11+'[1]ноябрь 2011'!D11</f>
        <v>1390099</v>
      </c>
      <c r="E11" s="5">
        <f>'[1]анализ за 4 мес'!E11+'[1]май 2011'!E11+'[1]июль 2011'!E11+'[1]июнь 2011'!E11+'[1]август 2011'!E11+'[1]сентябрь 2011'!E11+'[1]октябрь 2011'!E11+'[1]ноябрь 2011'!E11</f>
        <v>950034</v>
      </c>
      <c r="F11" s="9">
        <f t="shared" si="0"/>
        <v>20747.746268656716</v>
      </c>
      <c r="G11" s="10">
        <f t="shared" si="1"/>
        <v>14179.611940298508</v>
      </c>
      <c r="H11" s="5">
        <f>'[1]анализ за 4 мес'!H11+'[1]май 2011'!H11+'[1]июнь 2011'!H11+'[1]июль 2011'!H11+'[1]август 2011'!H11+'[1]сентябрь 2011'!H11+'[1]октябрь 2011'!H11+'[1]ноябрь 2011'!H11</f>
        <v>474</v>
      </c>
      <c r="I11" s="5">
        <f>'[1]анализ за 4 мес'!I11+'[1]май 2011'!I11+'[1]июнь 2011'!I11+'[1]июль 2011'!I11+'[1]август 2011'!I11+'[1]сентябрь 2011'!I11+'[1]октябрь 2011'!I11+'[1]ноябрь 2011'!I11</f>
        <v>6599528</v>
      </c>
      <c r="J11" s="5">
        <f>'[1]анализ за 4 мес'!J11+'[1]май 2011'!J11+'[1]июнь 2011'!J11+'[1]июль 2011'!J11+'[1]август 2011'!J11+'[1]сентябрь 2011'!K11+'[1]октябрь 2011'!J11+'[1]ноябрь 2011'!J11</f>
        <v>1868954</v>
      </c>
      <c r="K11" s="11">
        <f t="shared" si="2"/>
        <v>13923.054852320674</v>
      </c>
      <c r="L11" s="10">
        <f t="shared" si="3"/>
        <v>3942.940928270042</v>
      </c>
      <c r="M11" s="5">
        <f>'[1]анализ за 4 мес'!N11+'[1]май 2011'!M11+'[1]июнь 2011'!M11+'[1]июль 2011'!M11+'[1]август 2011'!M11+'[1]сентябрь 2011'!N11+'[1]октябрь 2011'!M11+'[1]ноябрь 2011'!M11</f>
        <v>89</v>
      </c>
      <c r="N11" s="5">
        <f>'[1]анализ за 4 мес'!O11+'[1]май 2011'!N11+'[1]июнь 2011'!N11+'[1]июль 2011'!N11+'[1]август 2011'!N11+'[1]сентябрь 2011'!O11+'[1]октябрь 2011'!N11+'[1]ноябрь 2011'!N11</f>
        <v>1163757</v>
      </c>
      <c r="O11" s="5">
        <f>'[1]анализ за 4 мес'!P11+'[1]май 2011'!O11+'[1]июнь 2011'!O11+'[1]июль 2011'!O11+'[1]август 2011'!O11+'[1]сентябрь 2011'!P11+'[1]октябрь 2011'!O11+'[1]ноябрь 2011'!O11</f>
        <v>387612</v>
      </c>
      <c r="P11" s="11">
        <f t="shared" si="4"/>
        <v>13075.921348314607</v>
      </c>
      <c r="Q11" s="10">
        <f t="shared" si="5"/>
        <v>4355.191011235955</v>
      </c>
      <c r="R11" s="5">
        <f>'[1]анализ за 4 мес'!S11+'[1]май 2011'!R11+'[1]июнь 2011'!R11+'[1]июль 2011'!R11+'[1]август 2011'!R11+'[1]сентябрь 2011'!S11+'[1]октябрь 2011'!R11</f>
        <v>379</v>
      </c>
      <c r="S11" s="5">
        <f>'[1]анализ за 4 мес'!T11+'[1]май 2011'!S11+'[1]июнь 2011'!S11+'[1]июль 2011'!S11+'[1]август 2011'!S11+'[1]сентябрь 2011'!T11+'[1]октябрь 2011'!S11+'[1]ноябрь 2011'!S11</f>
        <v>2350798</v>
      </c>
      <c r="T11" s="5">
        <f>'[1]анализ за 4 мес'!U11+'[1]май 2011'!T11+'[1]июнь 2011'!T11+'[1]июль 2011'!T11+'[1]август 2011'!T11+'[1]сентябрь 2011'!U11+'[1]октябрь 2011'!T11+'[1]ноябрь 2011'!T11</f>
        <v>611512</v>
      </c>
      <c r="U11" s="11">
        <f t="shared" si="6"/>
        <v>6202.633245382585</v>
      </c>
      <c r="V11" s="10">
        <f t="shared" si="7"/>
        <v>1613.4881266490765</v>
      </c>
      <c r="W11" s="5">
        <f t="shared" si="8"/>
        <v>1009</v>
      </c>
      <c r="X11" s="5">
        <f t="shared" si="9"/>
        <v>11504182</v>
      </c>
      <c r="Y11" s="5">
        <f t="shared" si="10"/>
        <v>3818112</v>
      </c>
      <c r="Z11" s="11">
        <f t="shared" si="11"/>
        <v>11401.567888999009</v>
      </c>
      <c r="AA11" s="10">
        <f t="shared" si="12"/>
        <v>3784.05550049554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6.25" customHeight="1">
      <c r="A12" s="2" t="s">
        <v>11</v>
      </c>
      <c r="B12" s="2">
        <v>379</v>
      </c>
      <c r="C12" s="5">
        <f>('[1]анализ за 4 мес'!C12+'[1]май 2011'!C12+'[1]июнь 2011'!C12+'[1]июль 2011'!C12+'[1]август 2011'!C12+'[1]сентябрь 2011'!C12+'[1]октябрь 2011'!C12+'[1]ноябрь 2011'!C12)</f>
        <v>43</v>
      </c>
      <c r="D12" s="8">
        <f>'[1]анализ за 4 мес'!D12+'[1]май 2011'!D12+'[1]июнь 2011'!D12+'[1]июль 2011'!D12+'[1]август 2011'!D12+'[1]сентябрь 2011'!D12+'[1]октябрь 2011'!D12+'[1]ноябрь 2011'!D12</f>
        <v>887742</v>
      </c>
      <c r="E12" s="5">
        <f>'[1]анализ за 4 мес'!E12+'[1]май 2011'!E12+'[1]июль 2011'!E12+'[1]июнь 2011'!E12+'[1]август 2011'!E12+'[1]сентябрь 2011'!E12+'[1]октябрь 2011'!E12+'[1]ноябрь 2011'!E12</f>
        <v>460763</v>
      </c>
      <c r="F12" s="9">
        <f t="shared" si="0"/>
        <v>20645.162790697676</v>
      </c>
      <c r="G12" s="10">
        <f t="shared" si="1"/>
        <v>10715.418604651162</v>
      </c>
      <c r="H12" s="5">
        <f>'[1]анализ за 4 мес'!H12+'[1]май 2011'!H12+'[1]июнь 2011'!H12+'[1]июль 2011'!H12+'[1]август 2011'!H12+'[1]сентябрь 2011'!H12+'[1]октябрь 2011'!H12+'[1]ноябрь 2011'!H12</f>
        <v>325</v>
      </c>
      <c r="I12" s="5">
        <f>'[1]анализ за 4 мес'!I12+'[1]май 2011'!I12+'[1]июнь 2011'!I12+'[1]июль 2011'!I12+'[1]август 2011'!I12+'[1]сентябрь 2011'!I12+'[1]октябрь 2011'!I12+'[1]ноябрь 2011'!I12</f>
        <v>5859438</v>
      </c>
      <c r="J12" s="5">
        <f>'[1]анализ за 4 мес'!J12+'[1]май 2011'!J12+'[1]июнь 2011'!J12+'[1]июль 2011'!J12+'[1]август 2011'!J12+'[1]сентябрь 2011'!K12+'[1]октябрь 2011'!J12+'[1]ноябрь 2011'!J12</f>
        <v>1809780</v>
      </c>
      <c r="K12" s="11">
        <f t="shared" si="2"/>
        <v>18029.04</v>
      </c>
      <c r="L12" s="10">
        <f t="shared" si="3"/>
        <v>5568.553846153846</v>
      </c>
      <c r="M12" s="5">
        <f>'[1]анализ за 4 мес'!N12+'[1]май 2011'!M12+'[1]июнь 2011'!M12+'[1]июль 2011'!M12+'[1]август 2011'!M12+'[1]сентябрь 2011'!N12+'[1]октябрь 2011'!M12+'[1]ноябрь 2011'!M12</f>
        <v>97</v>
      </c>
      <c r="N12" s="5">
        <f>'[1]анализ за 4 мес'!O12+'[1]май 2011'!N12+'[1]июнь 2011'!N12+'[1]июль 2011'!N12+'[1]август 2011'!N12+'[1]сентябрь 2011'!O12+'[1]октябрь 2011'!N12+'[1]ноябрь 2011'!N12</f>
        <v>1308530</v>
      </c>
      <c r="O12" s="5">
        <f>'[1]анализ за 4 мес'!P12+'[1]май 2011'!O12+'[1]июнь 2011'!O12+'[1]июль 2011'!O12+'[1]август 2011'!O12+'[1]сентябрь 2011'!P12+'[1]октябрь 2011'!O12+'[1]ноябрь 2011'!O12</f>
        <v>472377</v>
      </c>
      <c r="P12" s="11">
        <f t="shared" si="4"/>
        <v>13490</v>
      </c>
      <c r="Q12" s="10">
        <f t="shared" si="5"/>
        <v>4869.865979381443</v>
      </c>
      <c r="R12" s="5">
        <f>'[1]анализ за 4 мес'!S12+'[1]май 2011'!R12+'[1]июнь 2011'!R12+'[1]июль 2011'!R12+'[1]август 2011'!R12+'[1]сентябрь 2011'!S12+'[1]октябрь 2011'!R12</f>
        <v>216</v>
      </c>
      <c r="S12" s="5">
        <f>'[1]анализ за 4 мес'!T12+'[1]май 2011'!S12+'[1]июнь 2011'!S12+'[1]июль 2011'!S12+'[1]август 2011'!S12+'[1]сентябрь 2011'!T12+'[1]октябрь 2011'!S12+'[1]ноябрь 2011'!S12</f>
        <v>1829225</v>
      </c>
      <c r="T12" s="5">
        <f>'[1]анализ за 4 мес'!U12+'[1]май 2011'!T12+'[1]июнь 2011'!T12+'[1]июль 2011'!T12+'[1]август 2011'!T12+'[1]сентябрь 2011'!U12+'[1]октябрь 2011'!T12+'[1]ноябрь 2011'!T12</f>
        <v>611271</v>
      </c>
      <c r="U12" s="11">
        <f t="shared" si="6"/>
        <v>8468.63425925926</v>
      </c>
      <c r="V12" s="10">
        <f t="shared" si="7"/>
        <v>2829.9583333333335</v>
      </c>
      <c r="W12" s="5">
        <f t="shared" si="8"/>
        <v>681</v>
      </c>
      <c r="X12" s="5">
        <f t="shared" si="9"/>
        <v>9884935</v>
      </c>
      <c r="Y12" s="5">
        <f t="shared" si="10"/>
        <v>3354191</v>
      </c>
      <c r="Z12" s="11">
        <f t="shared" si="11"/>
        <v>14515.323054331864</v>
      </c>
      <c r="AA12" s="10">
        <f t="shared" si="12"/>
        <v>4925.390602055801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1.75" customHeight="1">
      <c r="A13" s="2" t="s">
        <v>12</v>
      </c>
      <c r="B13" s="2">
        <v>235</v>
      </c>
      <c r="C13" s="5">
        <f>('[1]анализ за 4 мес'!C13+'[1]май 2011'!C13+'[1]июнь 2011'!C13+'[1]июль 2011'!C13+'[1]август 2011'!C13+'[1]сентябрь 2011'!C13+'[1]октябрь 2011'!C13+'[1]ноябрь 2011'!C13)</f>
        <v>62</v>
      </c>
      <c r="D13" s="8">
        <f>'[1]анализ за 4 мес'!D13+'[1]май 2011'!D13+'[1]июнь 2011'!D13+'[1]июль 2011'!D13+'[1]август 2011'!D13+'[1]сентябрь 2011'!D13+'[1]октябрь 2011'!D13+'[1]ноябрь 2011'!D13</f>
        <v>986779</v>
      </c>
      <c r="E13" s="5">
        <f>'[1]анализ за 4 мес'!E13+'[1]май 2011'!E13+'[1]июль 2011'!E13+'[1]июнь 2011'!E13+'[1]август 2011'!E13+'[1]сентябрь 2011'!E13+'[1]октябрь 2011'!E13+'[1]ноябрь 2011'!E13</f>
        <v>595574</v>
      </c>
      <c r="F13" s="9">
        <f t="shared" si="0"/>
        <v>15915.790322580646</v>
      </c>
      <c r="G13" s="10">
        <f t="shared" si="1"/>
        <v>9606.032258064517</v>
      </c>
      <c r="H13" s="5">
        <f>'[1]анализ за 4 мес'!H13+'[1]май 2011'!H13+'[1]июнь 2011'!H13+'[1]июль 2011'!H13+'[1]август 2011'!H13+'[1]сентябрь 2011'!H13+'[1]октябрь 2011'!H13+'[1]ноябрь 2011'!H13</f>
        <v>365</v>
      </c>
      <c r="I13" s="5">
        <f>'[1]анализ за 4 мес'!I13+'[1]май 2011'!I13+'[1]июнь 2011'!I13+'[1]июль 2011'!I13+'[1]август 2011'!I13+'[1]сентябрь 2011'!I13+'[1]октябрь 2011'!I13+'[1]ноябрь 2011'!I13</f>
        <v>4887342</v>
      </c>
      <c r="J13" s="5">
        <f>'[1]анализ за 4 мес'!J13+'[1]май 2011'!J13+'[1]июнь 2011'!J13+'[1]июль 2011'!J13+'[1]август 2011'!J13+'[1]сентябрь 2011'!K13+'[1]октябрь 2011'!J13+'[1]ноябрь 2011'!J13</f>
        <v>1260446</v>
      </c>
      <c r="K13" s="11">
        <f t="shared" si="2"/>
        <v>13389.978082191781</v>
      </c>
      <c r="L13" s="10">
        <f t="shared" si="3"/>
        <v>3453.276712328767</v>
      </c>
      <c r="M13" s="5">
        <f>'[1]анализ за 4 мес'!N13+'[1]май 2011'!M13+'[1]июнь 2011'!M13+'[1]июль 2011'!M13+'[1]август 2011'!M13+'[1]сентябрь 2011'!N13+'[1]октябрь 2011'!M13+'[1]ноябрь 2011'!M13</f>
        <v>49</v>
      </c>
      <c r="N13" s="5">
        <f>'[1]анализ за 4 мес'!O13+'[1]май 2011'!N13+'[1]июнь 2011'!N13+'[1]июль 2011'!N13+'[1]август 2011'!N13+'[1]сентябрь 2011'!O13+'[1]октябрь 2011'!N13+'[1]ноябрь 2011'!N13</f>
        <v>508803</v>
      </c>
      <c r="O13" s="5">
        <f>'[1]анализ за 4 мес'!P13+'[1]май 2011'!O13+'[1]июнь 2011'!O13+'[1]июль 2011'!O13+'[1]август 2011'!O13+'[1]сентябрь 2011'!P13+'[1]октябрь 2011'!O13+'[1]ноябрь 2011'!O13</f>
        <v>170518</v>
      </c>
      <c r="P13" s="11">
        <f t="shared" si="4"/>
        <v>10383.734693877552</v>
      </c>
      <c r="Q13" s="10">
        <f t="shared" si="5"/>
        <v>3479.9591836734694</v>
      </c>
      <c r="R13" s="5">
        <f>'[1]анализ за 4 мес'!S13+'[1]май 2011'!R13+'[1]июнь 2011'!R13+'[1]июль 2011'!R13+'[1]август 2011'!R13+'[1]сентябрь 2011'!S13+'[1]октябрь 2011'!R13</f>
        <v>232</v>
      </c>
      <c r="S13" s="5">
        <f>'[1]анализ за 4 мес'!T13+'[1]май 2011'!S13+'[1]июнь 2011'!S13+'[1]июль 2011'!S13+'[1]август 2011'!S13+'[1]сентябрь 2011'!T13+'[1]октябрь 2011'!S13+'[1]ноябрь 2011'!S13</f>
        <v>1557787</v>
      </c>
      <c r="T13" s="5">
        <f>'[1]анализ за 4 мес'!U13+'[1]май 2011'!T13+'[1]июнь 2011'!T13+'[1]июль 2011'!T13+'[1]август 2011'!T13+'[1]сентябрь 2011'!U13+'[1]октябрь 2011'!T13+'[1]ноябрь 2011'!T13</f>
        <v>309560</v>
      </c>
      <c r="U13" s="11">
        <f t="shared" si="6"/>
        <v>6714.599137931034</v>
      </c>
      <c r="V13" s="10">
        <f t="shared" si="7"/>
        <v>1334.3103448275863</v>
      </c>
      <c r="W13" s="5">
        <f t="shared" si="8"/>
        <v>708</v>
      </c>
      <c r="X13" s="5">
        <f t="shared" si="9"/>
        <v>7940711</v>
      </c>
      <c r="Y13" s="5">
        <f t="shared" si="10"/>
        <v>2336098</v>
      </c>
      <c r="Z13" s="11">
        <f t="shared" si="11"/>
        <v>11215.693502824859</v>
      </c>
      <c r="AA13" s="10">
        <f t="shared" si="12"/>
        <v>3299.5734463276835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7.75" customHeight="1">
      <c r="A14" s="2" t="s">
        <v>30</v>
      </c>
      <c r="B14" s="2">
        <v>59</v>
      </c>
      <c r="C14" s="5">
        <f>('[1]анализ за 4 мес'!C14+'[1]май 2011'!C14+'[1]июнь 2011'!C14+'[1]июль 2011'!C14+'[1]август 2011'!C14+'[1]сентябрь 2011'!C14+'[1]октябрь 2011'!C14+'[1]ноябрь 2011'!C14)</f>
        <v>33</v>
      </c>
      <c r="D14" s="8">
        <f>'[1]анализ за 4 мес'!D14+'[1]май 2011'!D14+'[1]июнь 2011'!D14+'[1]июль 2011'!D14+'[1]август 2011'!D14+'[1]сентябрь 2011'!D14+'[1]октябрь 2011'!D14+'[1]ноябрь 2011'!D14</f>
        <v>497860</v>
      </c>
      <c r="E14" s="5">
        <f>'[1]анализ за 4 мес'!E14+'[1]май 2011'!E14+'[1]июль 2011'!E14+'[1]июнь 2011'!E14+'[1]август 2011'!E14+'[1]сентябрь 2011'!E14+'[1]октябрь 2011'!E14+'[1]ноябрь 2011'!E14</f>
        <v>277637</v>
      </c>
      <c r="F14" s="9">
        <f t="shared" si="0"/>
        <v>15086.666666666666</v>
      </c>
      <c r="G14" s="10">
        <f t="shared" si="1"/>
        <v>8413.242424242424</v>
      </c>
      <c r="H14" s="5">
        <f>'[1]анализ за 4 мес'!H14+'[1]май 2011'!H14+'[1]июнь 2011'!H14+'[1]июль 2011'!H14+'[1]август 2011'!H14+'[1]сентябрь 2011'!H14+'[1]октябрь 2011'!H14+'[1]ноябрь 2011'!H14</f>
        <v>110</v>
      </c>
      <c r="I14" s="5">
        <f>'[1]анализ за 4 мес'!I14+'[1]май 2011'!I14+'[1]июнь 2011'!I14+'[1]июль 2011'!I14+'[1]август 2011'!I14+'[1]сентябрь 2011'!I14+'[1]октябрь 2011'!I14+'[1]ноябрь 2011'!I14</f>
        <v>1629713</v>
      </c>
      <c r="J14" s="5">
        <f>'[1]анализ за 4 мес'!J14+'[1]май 2011'!J14+'[1]июнь 2011'!J14+'[1]июль 2011'!J14+'[1]август 2011'!J14+'[1]сентябрь 2011'!K14+'[1]октябрь 2011'!J14+'[1]ноябрь 2011'!J14</f>
        <v>294957</v>
      </c>
      <c r="K14" s="11">
        <f t="shared" si="2"/>
        <v>14815.572727272727</v>
      </c>
      <c r="L14" s="10">
        <f t="shared" si="3"/>
        <v>2681.427272727273</v>
      </c>
      <c r="M14" s="5">
        <f>'[1]анализ за 4 мес'!N14+'[1]май 2011'!M14+'[1]июнь 2011'!M14+'[1]июль 2011'!M14+'[1]август 2011'!M14+'[1]сентябрь 2011'!N14+'[1]октябрь 2011'!M14+'[1]ноябрь 2011'!M14</f>
        <v>12</v>
      </c>
      <c r="N14" s="5">
        <f>'[1]анализ за 4 мес'!O14+'[1]май 2011'!N14+'[1]июнь 2011'!N14+'[1]июль 2011'!N14+'[1]август 2011'!N14+'[1]сентябрь 2011'!O14+'[1]октябрь 2011'!N14+'[1]ноябрь 2011'!N14</f>
        <v>126915</v>
      </c>
      <c r="O14" s="5">
        <f>'[1]анализ за 4 мес'!P14+'[1]май 2011'!O14+'[1]июнь 2011'!O14+'[1]июль 2011'!O14+'[1]август 2011'!O14+'[1]сентябрь 2011'!P14+'[1]октябрь 2011'!O14+'[1]ноябрь 2011'!O14</f>
        <v>12044</v>
      </c>
      <c r="P14" s="11">
        <f t="shared" si="4"/>
        <v>10576.25</v>
      </c>
      <c r="Q14" s="10">
        <f t="shared" si="5"/>
        <v>1003.6666666666666</v>
      </c>
      <c r="R14" s="5">
        <f>'[1]анализ за 4 мес'!S14+'[1]май 2011'!R14+'[1]июнь 2011'!R14+'[1]июль 2011'!R14+'[1]август 2011'!R14+'[1]сентябрь 2011'!S14+'[1]октябрь 2011'!R14</f>
        <v>74</v>
      </c>
      <c r="S14" s="5">
        <f>'[1]анализ за 4 мес'!T14+'[1]май 2011'!S14+'[1]июнь 2011'!S14+'[1]июль 2011'!S14+'[1]август 2011'!S14+'[1]сентябрь 2011'!T14+'[1]октябрь 2011'!S14+'[1]ноябрь 2011'!S14</f>
        <v>491662</v>
      </c>
      <c r="T14" s="5">
        <f>'[1]анализ за 4 мес'!U14+'[1]май 2011'!T14+'[1]июнь 2011'!T14+'[1]июль 2011'!T14+'[1]август 2011'!T14+'[1]сентябрь 2011'!U14+'[1]октябрь 2011'!T14+'[1]ноябрь 2011'!T14</f>
        <v>131560</v>
      </c>
      <c r="U14" s="11">
        <f t="shared" si="6"/>
        <v>6644.081081081081</v>
      </c>
      <c r="V14" s="10">
        <f t="shared" si="7"/>
        <v>1777.837837837838</v>
      </c>
      <c r="W14" s="5">
        <f t="shared" si="8"/>
        <v>229</v>
      </c>
      <c r="X14" s="5">
        <f t="shared" si="9"/>
        <v>2746150</v>
      </c>
      <c r="Y14" s="5">
        <f t="shared" si="10"/>
        <v>716198</v>
      </c>
      <c r="Z14" s="11">
        <f t="shared" si="11"/>
        <v>11991.921397379912</v>
      </c>
      <c r="AA14" s="10">
        <f t="shared" si="12"/>
        <v>3127.5021834061135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5.5" customHeight="1">
      <c r="A15" s="2" t="s">
        <v>14</v>
      </c>
      <c r="B15" s="2">
        <v>145</v>
      </c>
      <c r="C15" s="5">
        <f>('[1]анализ за 4 мес'!C15+'[1]май 2011'!C15+'[1]июнь 2011'!C15+'[1]июль 2011'!C15+'[1]август 2011'!C15+'[1]сентябрь 2011'!C15+'[1]октябрь 2011'!C15+'[1]ноябрь 2011'!C15)</f>
        <v>30</v>
      </c>
      <c r="D15" s="8">
        <f>'[1]анализ за 4 мес'!D15+'[1]май 2011'!D15+'[1]июнь 2011'!D15+'[1]июль 2011'!D15+'[1]август 2011'!D15+'[1]сентябрь 2011'!D15+'[1]октябрь 2011'!D15+'[1]ноябрь 2011'!D15</f>
        <v>471520</v>
      </c>
      <c r="E15" s="5">
        <f>'[1]анализ за 4 мес'!E15+'[1]май 2011'!E15+'[1]июль 2011'!E15+'[1]июнь 2011'!E15+'[1]август 2011'!E15+'[1]сентябрь 2011'!E15+'[1]октябрь 2011'!E15+'[1]ноябрь 2011'!E15</f>
        <v>271566</v>
      </c>
      <c r="F15" s="9">
        <f t="shared" si="0"/>
        <v>15717.333333333334</v>
      </c>
      <c r="G15" s="10">
        <f t="shared" si="1"/>
        <v>9052.2</v>
      </c>
      <c r="H15" s="5">
        <f>'[1]анализ за 4 мес'!H15+'[1]май 2011'!H15+'[1]июнь 2011'!H15+'[1]июль 2011'!H15+'[1]август 2011'!H15+'[1]сентябрь 2011'!H15+'[1]октябрь 2011'!H15+'[1]ноябрь 2011'!H15</f>
        <v>159</v>
      </c>
      <c r="I15" s="5">
        <f>'[1]анализ за 4 мес'!I15+'[1]май 2011'!I15+'[1]июнь 2011'!I15+'[1]июль 2011'!I15+'[1]август 2011'!I15+'[1]сентябрь 2011'!I15+'[1]октябрь 2011'!I15+'[1]ноябрь 2011'!I15</f>
        <v>2675187</v>
      </c>
      <c r="J15" s="5">
        <f>'[1]анализ за 4 мес'!J15+'[1]май 2011'!J15+'[1]июнь 2011'!J15+'[1]июль 2011'!J15+'[1]август 2011'!J15+'[1]сентябрь 2011'!K15+'[1]октябрь 2011'!J15+'[1]ноябрь 2011'!J15</f>
        <v>771814</v>
      </c>
      <c r="K15" s="11">
        <f t="shared" si="2"/>
        <v>16825.075471698114</v>
      </c>
      <c r="L15" s="10">
        <f t="shared" si="3"/>
        <v>4854.176100628931</v>
      </c>
      <c r="M15" s="5">
        <f>'[1]анализ за 4 мес'!N15+'[1]май 2011'!M15+'[1]июнь 2011'!M15+'[1]июль 2011'!M15+'[1]август 2011'!M15+'[1]сентябрь 2011'!N15+'[1]октябрь 2011'!M15+'[1]ноябрь 2011'!M15</f>
        <v>38</v>
      </c>
      <c r="N15" s="5">
        <f>'[1]анализ за 4 мес'!O15+'[1]май 2011'!N15+'[1]июнь 2011'!N15+'[1]июль 2011'!N15+'[1]август 2011'!N15+'[1]сентябрь 2011'!O15+'[1]октябрь 2011'!N15+'[1]ноябрь 2011'!N15</f>
        <v>444936</v>
      </c>
      <c r="O15" s="5">
        <f>'[1]анализ за 4 мес'!P15+'[1]май 2011'!O15+'[1]июнь 2011'!O15+'[1]июль 2011'!O15+'[1]август 2011'!O15+'[1]сентябрь 2011'!P15+'[1]октябрь 2011'!O15+'[1]ноябрь 2011'!O15</f>
        <v>114677</v>
      </c>
      <c r="P15" s="11">
        <f t="shared" si="4"/>
        <v>11708.842105263158</v>
      </c>
      <c r="Q15" s="10">
        <f t="shared" si="5"/>
        <v>3017.815789473684</v>
      </c>
      <c r="R15" s="5">
        <f>'[1]анализ за 4 мес'!S15+'[1]май 2011'!R15+'[1]июнь 2011'!R15+'[1]июль 2011'!R15+'[1]август 2011'!R15+'[1]сентябрь 2011'!S15+'[1]октябрь 2011'!R15</f>
        <v>122</v>
      </c>
      <c r="S15" s="5">
        <f>'[1]анализ за 4 мес'!T15+'[1]май 2011'!S15+'[1]июнь 2011'!S15+'[1]июль 2011'!S15+'[1]август 2011'!S15+'[1]сентябрь 2011'!T15+'[1]октябрь 2011'!S15+'[1]ноябрь 2011'!S15</f>
        <v>842963</v>
      </c>
      <c r="T15" s="5">
        <f>'[1]анализ за 4 мес'!U15+'[1]май 2011'!T15+'[1]июнь 2011'!T15+'[1]июль 2011'!T15+'[1]август 2011'!T15+'[1]сентябрь 2011'!U15+'[1]октябрь 2011'!T15+'[1]ноябрь 2011'!T15</f>
        <v>176022</v>
      </c>
      <c r="U15" s="11">
        <f t="shared" si="6"/>
        <v>6909.5327868852455</v>
      </c>
      <c r="V15" s="10">
        <f t="shared" si="7"/>
        <v>1442.8032786885246</v>
      </c>
      <c r="W15" s="5">
        <f t="shared" si="8"/>
        <v>349</v>
      </c>
      <c r="X15" s="5">
        <f t="shared" si="9"/>
        <v>4434606</v>
      </c>
      <c r="Y15" s="5">
        <f t="shared" si="10"/>
        <v>1334079</v>
      </c>
      <c r="Z15" s="11">
        <f t="shared" si="11"/>
        <v>12706.607449856734</v>
      </c>
      <c r="AA15" s="10">
        <f t="shared" si="12"/>
        <v>3822.5759312320915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6.25" customHeight="1">
      <c r="A16" s="2" t="s">
        <v>15</v>
      </c>
      <c r="B16" s="2">
        <v>142</v>
      </c>
      <c r="C16" s="5">
        <f>('[1]анализ за 4 мес'!C16+'[1]май 2011'!C16+'[1]июнь 2011'!C16+'[1]июль 2011'!C16+'[1]август 2011'!C16+'[1]сентябрь 2011'!C16+'[1]октябрь 2011'!C16+'[1]ноябрь 2011'!C16)</f>
        <v>33</v>
      </c>
      <c r="D16" s="8">
        <f>'[1]анализ за 4 мес'!D16+'[1]май 2011'!D16+'[1]июнь 2011'!D16+'[1]июль 2011'!D16+'[1]август 2011'!D16+'[1]сентябрь 2011'!D16+'[1]октябрь 2011'!D16+'[1]ноябрь 2011'!D16</f>
        <v>585465</v>
      </c>
      <c r="E16" s="5">
        <f>'[1]анализ за 4 мес'!E16+'[1]май 2011'!E16+'[1]июль 2011'!E16+'[1]июнь 2011'!E16+'[1]август 2011'!E16+'[1]сентябрь 2011'!E16+'[1]октябрь 2011'!E16+'[1]ноябрь 2011'!E16</f>
        <v>374560</v>
      </c>
      <c r="F16" s="9">
        <f t="shared" si="0"/>
        <v>17741.363636363636</v>
      </c>
      <c r="G16" s="10">
        <f t="shared" si="1"/>
        <v>11350.30303030303</v>
      </c>
      <c r="H16" s="5">
        <f>'[1]анализ за 4 мес'!H16+'[1]май 2011'!H16+'[1]июнь 2011'!H16+'[1]июль 2011'!H16+'[1]август 2011'!H16+'[1]сентябрь 2011'!H16+'[1]октябрь 2011'!H16+'[1]ноябрь 2011'!H16</f>
        <v>129</v>
      </c>
      <c r="I16" s="5">
        <f>'[1]анализ за 4 мес'!I16+'[1]май 2011'!I16+'[1]июнь 2011'!I16+'[1]июль 2011'!I16+'[1]август 2011'!I16+'[1]сентябрь 2011'!I16+'[1]октябрь 2011'!I16+'[1]ноябрь 2011'!I16</f>
        <v>2305071</v>
      </c>
      <c r="J16" s="5">
        <f>'[1]анализ за 4 мес'!J16+'[1]май 2011'!J16+'[1]июнь 2011'!J16+'[1]июль 2011'!J16+'[1]август 2011'!J16+'[1]сентябрь 2011'!K16+'[1]октябрь 2011'!J16+'[1]ноябрь 2011'!J16</f>
        <v>568892</v>
      </c>
      <c r="K16" s="11">
        <f t="shared" si="2"/>
        <v>17868.767441860466</v>
      </c>
      <c r="L16" s="10">
        <f t="shared" si="3"/>
        <v>4410.015503875969</v>
      </c>
      <c r="M16" s="5">
        <f>'[1]анализ за 4 мес'!N16+'[1]май 2011'!M16+'[1]июнь 2011'!M16+'[1]июль 2011'!M16+'[1]август 2011'!M16+'[1]сентябрь 2011'!N16+'[1]октябрь 2011'!M16+'[1]ноябрь 2011'!M16</f>
        <v>42</v>
      </c>
      <c r="N16" s="5">
        <f>'[1]анализ за 4 мес'!O16+'[1]май 2011'!N16+'[1]июнь 2011'!N16+'[1]июль 2011'!N16+'[1]август 2011'!N16+'[1]сентябрь 2011'!O16+'[1]октябрь 2011'!N16+'[1]ноябрь 2011'!N16</f>
        <v>495889</v>
      </c>
      <c r="O16" s="5">
        <f>'[1]анализ за 4 мес'!P16+'[1]май 2011'!O16+'[1]июнь 2011'!O16+'[1]июль 2011'!O16+'[1]август 2011'!O16+'[1]сентябрь 2011'!P16+'[1]октябрь 2011'!O16+'[1]ноябрь 2011'!O16</f>
        <v>168229</v>
      </c>
      <c r="P16" s="11">
        <f t="shared" si="4"/>
        <v>11806.880952380952</v>
      </c>
      <c r="Q16" s="10">
        <f t="shared" si="5"/>
        <v>4005.4523809523807</v>
      </c>
      <c r="R16" s="5">
        <f>'[1]анализ за 4 мес'!S16+'[1]май 2011'!R16+'[1]июнь 2011'!R16+'[1]июль 2011'!R16+'[1]август 2011'!R16+'[1]сентябрь 2011'!S16+'[1]октябрь 2011'!R16</f>
        <v>118</v>
      </c>
      <c r="S16" s="5">
        <f>'[1]анализ за 4 мес'!T16+'[1]май 2011'!S16+'[1]июнь 2011'!S16+'[1]июль 2011'!S16+'[1]август 2011'!S16+'[1]сентябрь 2011'!T16+'[1]октябрь 2011'!S16+'[1]ноябрь 2011'!S16</f>
        <v>788899</v>
      </c>
      <c r="T16" s="5">
        <f>'[1]анализ за 4 мес'!U16+'[1]май 2011'!T16+'[1]июнь 2011'!T16+'[1]июль 2011'!T16+'[1]август 2011'!T16+'[1]сентябрь 2011'!U16+'[1]октябрь 2011'!T16+'[1]ноябрь 2011'!T16</f>
        <v>191655</v>
      </c>
      <c r="U16" s="11">
        <f t="shared" si="6"/>
        <v>6685.5847457627115</v>
      </c>
      <c r="V16" s="10">
        <f t="shared" si="7"/>
        <v>1624.1949152542372</v>
      </c>
      <c r="W16" s="5">
        <f t="shared" si="8"/>
        <v>322</v>
      </c>
      <c r="X16" s="5">
        <f t="shared" si="9"/>
        <v>4175324</v>
      </c>
      <c r="Y16" s="5">
        <f t="shared" si="10"/>
        <v>1303336</v>
      </c>
      <c r="Z16" s="11">
        <f t="shared" si="11"/>
        <v>12966.844720496894</v>
      </c>
      <c r="AA16" s="10">
        <f t="shared" si="12"/>
        <v>4047.6273291925468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>
      <c r="A17" s="2" t="s">
        <v>16</v>
      </c>
      <c r="B17" s="2">
        <v>84</v>
      </c>
      <c r="C17" s="5">
        <f>('[1]анализ за 4 мес'!C17+'[1]май 2011'!C17+'[1]июнь 2011'!C17+'[1]июль 2011'!C17+'[1]август 2011'!C17+'[1]сентябрь 2011'!C17+'[1]октябрь 2011'!C17+'[1]ноябрь 2011'!C17)</f>
        <v>29</v>
      </c>
      <c r="D17" s="8">
        <f>'[1]анализ за 4 мес'!D17+'[1]май 2011'!D17+'[1]июнь 2011'!D17+'[1]июль 2011'!D17+'[1]август 2011'!D17+'[1]сентябрь 2011'!D17+'[1]октябрь 2011'!D17+'[1]ноябрь 2011'!D17</f>
        <v>390860</v>
      </c>
      <c r="E17" s="5">
        <f>'[1]анализ за 4 мес'!E17+'[1]май 2011'!E17+'[1]июль 2011'!E17+'[1]июнь 2011'!E17+'[1]август 2011'!E17+'[1]сентябрь 2011'!E17+'[1]октябрь 2011'!E17+'[1]ноябрь 2011'!E17</f>
        <v>220132</v>
      </c>
      <c r="F17" s="9">
        <f t="shared" si="0"/>
        <v>13477.931034482759</v>
      </c>
      <c r="G17" s="10">
        <f t="shared" si="1"/>
        <v>7590.758620689655</v>
      </c>
      <c r="H17" s="5">
        <f>'[1]анализ за 4 мес'!H17+'[1]май 2011'!H17+'[1]июнь 2011'!H17+'[1]июль 2011'!H17+'[1]август 2011'!H17+'[1]сентябрь 2011'!H17+'[1]октябрь 2011'!H17+'[1]ноябрь 2011'!H17</f>
        <v>153</v>
      </c>
      <c r="I17" s="5">
        <f>'[1]анализ за 4 мес'!I17+'[1]май 2011'!I17+'[1]июнь 2011'!I17+'[1]июль 2011'!I17+'[1]август 2011'!I17+'[1]сентябрь 2011'!I17+'[1]октябрь 2011'!I17+'[1]ноябрь 2011'!I17</f>
        <v>1527372</v>
      </c>
      <c r="J17" s="5">
        <f>'[1]анализ за 4 мес'!J17+'[1]май 2011'!J17+'[1]июнь 2011'!J17+'[1]июль 2011'!J17+'[1]август 2011'!J17+'[1]сентябрь 2011'!K17+'[1]октябрь 2011'!J17+'[1]ноябрь 2011'!J17</f>
        <v>5750</v>
      </c>
      <c r="K17" s="11">
        <f t="shared" si="2"/>
        <v>9982.823529411764</v>
      </c>
      <c r="L17" s="10">
        <f t="shared" si="3"/>
        <v>37.58169934640523</v>
      </c>
      <c r="M17" s="5">
        <f>'[1]анализ за 4 мес'!N17+'[1]май 2011'!M17+'[1]июнь 2011'!M17+'[1]июль 2011'!M17+'[1]август 2011'!M17+'[1]сентябрь 2011'!N17+'[1]октябрь 2011'!M17+'[1]ноябрь 2011'!M17</f>
        <v>38</v>
      </c>
      <c r="N17" s="5">
        <f>'[1]анализ за 4 мес'!O17+'[1]май 2011'!N17+'[1]июнь 2011'!N17+'[1]июль 2011'!N17+'[1]август 2011'!N17+'[1]сентябрь 2011'!O17+'[1]октябрь 2011'!N17+'[1]ноябрь 2011'!N17</f>
        <v>289839</v>
      </c>
      <c r="O17" s="5">
        <f>'[1]анализ за 4 мес'!P17+'[1]май 2011'!O17+'[1]июнь 2011'!O17+'[1]июль 2011'!O17+'[1]август 2011'!O17+'[1]сентябрь 2011'!P17+'[1]октябрь 2011'!O17+'[1]ноябрь 2011'!O17</f>
        <v>11684</v>
      </c>
      <c r="P17" s="11">
        <f t="shared" si="4"/>
        <v>7627.3421052631575</v>
      </c>
      <c r="Q17" s="10">
        <f t="shared" si="5"/>
        <v>307.4736842105263</v>
      </c>
      <c r="R17" s="5">
        <f>'[1]анализ за 4 мес'!S17+'[1]май 2011'!R17+'[1]июнь 2011'!R17+'[1]июль 2011'!R17+'[1]август 2011'!R17+'[1]сентябрь 2011'!S17+'[1]октябрь 2011'!R17</f>
        <v>88</v>
      </c>
      <c r="S17" s="5">
        <f>'[1]анализ за 4 мес'!T17+'[1]май 2011'!S17+'[1]июнь 2011'!S17+'[1]июль 2011'!S17+'[1]август 2011'!S17+'[1]сентябрь 2011'!T17+'[1]октябрь 2011'!S17+'[1]ноябрь 2011'!S17</f>
        <v>492188</v>
      </c>
      <c r="T17" s="5">
        <f>'[1]анализ за 4 мес'!U17+'[1]май 2011'!T17+'[1]июнь 2011'!T17+'[1]июль 2011'!T17+'[1]август 2011'!T17+'[1]сентябрь 2011'!U17+'[1]октябрь 2011'!T17+'[1]ноябрь 2011'!T17</f>
        <v>86639</v>
      </c>
      <c r="U17" s="11">
        <f t="shared" si="6"/>
        <v>5593.045454545455</v>
      </c>
      <c r="V17" s="10">
        <f t="shared" si="7"/>
        <v>984.5340909090909</v>
      </c>
      <c r="W17" s="5">
        <f t="shared" si="8"/>
        <v>308</v>
      </c>
      <c r="X17" s="5">
        <f t="shared" si="9"/>
        <v>2700259</v>
      </c>
      <c r="Y17" s="5">
        <f t="shared" si="10"/>
        <v>324205</v>
      </c>
      <c r="Z17" s="11">
        <f t="shared" si="11"/>
        <v>8767.074675324675</v>
      </c>
      <c r="AA17" s="10">
        <f t="shared" si="12"/>
        <v>1052.6136363636363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5.5" customHeight="1">
      <c r="A18" s="2" t="s">
        <v>17</v>
      </c>
      <c r="B18" s="2">
        <v>210</v>
      </c>
      <c r="C18" s="5">
        <f>('[1]анализ за 4 мес'!C18+'[1]май 2011'!C18+'[1]июнь 2011'!C18+'[1]июль 2011'!C18+'[1]август 2011'!C18+'[1]сентябрь 2011'!C18+'[1]октябрь 2011'!C18+'[1]ноябрь 2011'!C18)</f>
        <v>30</v>
      </c>
      <c r="D18" s="8">
        <f>'[1]анализ за 4 мес'!D18+'[1]май 2011'!D18+'[1]июнь 2011'!D18+'[1]июль 2011'!D18+'[1]август 2011'!D18+'[1]сентябрь 2011'!D18+'[1]октябрь 2011'!D18+'[1]ноябрь 2011'!D18</f>
        <v>503404</v>
      </c>
      <c r="E18" s="5">
        <f>'[1]анализ за 4 мес'!E18+'[1]май 2011'!E18+'[1]июль 2011'!E18+'[1]июнь 2011'!E18+'[1]август 2011'!E18+'[1]сентябрь 2011'!E18+'[1]октябрь 2011'!E18+'[1]ноябрь 2011'!E18</f>
        <v>334888</v>
      </c>
      <c r="F18" s="9">
        <f t="shared" si="0"/>
        <v>16780.133333333335</v>
      </c>
      <c r="G18" s="10">
        <f t="shared" si="1"/>
        <v>11162.933333333332</v>
      </c>
      <c r="H18" s="5">
        <f>'[1]анализ за 4 мес'!H18+'[1]май 2011'!H18+'[1]июнь 2011'!H18+'[1]июль 2011'!H18+'[1]август 2011'!H18+'[1]сентябрь 2011'!H18+'[1]октябрь 2011'!H18+'[1]ноябрь 2011'!H18</f>
        <v>232</v>
      </c>
      <c r="I18" s="5">
        <f>'[1]анализ за 4 мес'!I18+'[1]май 2011'!I18+'[1]июнь 2011'!I18+'[1]июль 2011'!I18+'[1]август 2011'!I18+'[1]сентябрь 2011'!I18+'[1]октябрь 2011'!I18+'[1]ноябрь 2011'!I18</f>
        <v>3831896</v>
      </c>
      <c r="J18" s="5">
        <f>'[1]анализ за 4 мес'!J18+'[1]май 2011'!J18+'[1]июнь 2011'!J18+'[1]июль 2011'!J18+'[1]август 2011'!J18+'[1]сентябрь 2011'!K18+'[1]октябрь 2011'!J18+'[1]ноябрь 2011'!J18</f>
        <v>1307866</v>
      </c>
      <c r="K18" s="11">
        <f t="shared" si="2"/>
        <v>16516.793103448275</v>
      </c>
      <c r="L18" s="10">
        <f t="shared" si="3"/>
        <v>5637.353448275862</v>
      </c>
      <c r="M18" s="5">
        <f>'[1]анализ за 4 мес'!N18+'[1]май 2011'!M18+'[1]июнь 2011'!M18+'[1]июль 2011'!M18+'[1]август 2011'!M18+'[1]сентябрь 2011'!N18+'[1]октябрь 2011'!M18+'[1]ноябрь 2011'!M18</f>
        <v>52</v>
      </c>
      <c r="N18" s="5">
        <f>'[1]анализ за 4 мес'!O18+'[1]май 2011'!N18+'[1]июнь 2011'!N18+'[1]июль 2011'!N18+'[1]август 2011'!N18+'[1]сентябрь 2011'!O18+'[1]октябрь 2011'!N18+'[1]ноябрь 2011'!N18</f>
        <v>680515</v>
      </c>
      <c r="O18" s="5">
        <f>'[1]анализ за 4 мес'!P18+'[1]май 2011'!O18+'[1]июнь 2011'!O18+'[1]июль 2011'!O18+'[1]август 2011'!O18+'[1]сентябрь 2011'!P18+'[1]октябрь 2011'!O18+'[1]ноябрь 2011'!O18</f>
        <v>258094</v>
      </c>
      <c r="P18" s="11">
        <f t="shared" si="4"/>
        <v>13086.826923076924</v>
      </c>
      <c r="Q18" s="10">
        <f t="shared" si="5"/>
        <v>4963.346153846154</v>
      </c>
      <c r="R18" s="5">
        <f>'[1]анализ за 4 мес'!S18+'[1]май 2011'!R18+'[1]июнь 2011'!R18+'[1]июль 2011'!R18+'[1]август 2011'!R18+'[1]сентябрь 2011'!S18+'[1]октябрь 2011'!R18</f>
        <v>182</v>
      </c>
      <c r="S18" s="5">
        <f>'[1]анализ за 4 мес'!T18+'[1]май 2011'!S18+'[1]июнь 2011'!S18+'[1]июль 2011'!S18+'[1]август 2011'!S18+'[1]сентябрь 2011'!T18+'[1]октябрь 2011'!S18+'[1]ноябрь 2011'!S18</f>
        <v>1159556</v>
      </c>
      <c r="T18" s="5">
        <f>'[1]анализ за 4 мес'!U18+'[1]май 2011'!T18+'[1]июнь 2011'!T18+'[1]июль 2011'!T18+'[1]август 2011'!T18+'[1]сентябрь 2011'!U18+'[1]октябрь 2011'!T18+'[1]ноябрь 2011'!T18</f>
        <v>344410</v>
      </c>
      <c r="U18" s="11">
        <f t="shared" si="6"/>
        <v>6371.186813186813</v>
      </c>
      <c r="V18" s="10">
        <f t="shared" si="7"/>
        <v>1892.3626373626373</v>
      </c>
      <c r="W18" s="5">
        <f t="shared" si="8"/>
        <v>496</v>
      </c>
      <c r="X18" s="5">
        <f t="shared" si="9"/>
        <v>6175371</v>
      </c>
      <c r="Y18" s="5">
        <f t="shared" si="10"/>
        <v>2245258</v>
      </c>
      <c r="Z18" s="11">
        <f t="shared" si="11"/>
        <v>12450.344758064517</v>
      </c>
      <c r="AA18" s="10">
        <f t="shared" si="12"/>
        <v>4526.729838709677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8" customHeight="1">
      <c r="A19" s="2" t="s">
        <v>18</v>
      </c>
      <c r="B19" s="2">
        <v>78</v>
      </c>
      <c r="C19" s="5">
        <f>('[1]анализ за 4 мес'!C19+'[1]май 2011'!C19+'[1]июнь 2011'!C19+'[1]июль 2011'!C19+'[1]август 2011'!C19+'[1]сентябрь 2011'!C19+'[1]октябрь 2011'!C19+'[1]ноябрь 2011'!C19)</f>
        <v>25</v>
      </c>
      <c r="D19" s="8">
        <f>'[1]анализ за 4 мес'!D19+'[1]май 2011'!D19+'[1]июнь 2011'!D19+'[1]июль 2011'!D19+'[1]август 2011'!D19+'[1]сентябрь 2011'!D19+'[1]октябрь 2011'!D19+'[1]ноябрь 2011'!D19</f>
        <v>360095.58</v>
      </c>
      <c r="E19" s="5">
        <f>'[1]анализ за 4 мес'!E19+'[1]май 2011'!E19+'[1]июль 2011'!E19+'[1]июнь 2011'!E19+'[1]август 2011'!E19+'[1]сентябрь 2011'!E19+'[1]октябрь 2011'!E19+'[1]ноябрь 2011'!E19</f>
        <v>156220</v>
      </c>
      <c r="F19" s="9">
        <f t="shared" si="0"/>
        <v>14403.8232</v>
      </c>
      <c r="G19" s="10">
        <f t="shared" si="1"/>
        <v>6248.8</v>
      </c>
      <c r="H19" s="5">
        <f>'[1]анализ за 4 мес'!H19+'[1]май 2011'!H19+'[1]июнь 2011'!H19+'[1]июль 2011'!H19+'[1]август 2011'!H19+'[1]сентябрь 2011'!H19+'[1]октябрь 2011'!H19+'[1]ноябрь 2011'!H19</f>
        <v>103</v>
      </c>
      <c r="I19" s="5">
        <f>'[1]анализ за 4 мес'!I19+'[1]май 2011'!I19+'[1]июнь 2011'!I19+'[1]июль 2011'!I19+'[1]август 2011'!I19+'[1]сентябрь 2011'!I19+'[1]октябрь 2011'!I19+'[1]ноябрь 2011'!I19</f>
        <v>1406338</v>
      </c>
      <c r="J19" s="5">
        <f>'[1]анализ за 4 мес'!J19+'[1]май 2011'!J19+'[1]июнь 2011'!J19+'[1]июль 2011'!J19+'[1]август 2011'!J19+'[1]сентябрь 2011'!K19+'[1]октябрь 2011'!J19+'[1]ноябрь 2011'!J19</f>
        <v>125331</v>
      </c>
      <c r="K19" s="11">
        <f t="shared" si="2"/>
        <v>13653.766990291262</v>
      </c>
      <c r="L19" s="10">
        <f t="shared" si="3"/>
        <v>1216.8058252427184</v>
      </c>
      <c r="M19" s="5">
        <f>'[1]анализ за 4 мес'!N19+'[1]май 2011'!M19+'[1]июнь 2011'!M19+'[1]июль 2011'!M19+'[1]август 2011'!M19+'[1]сентябрь 2011'!N19+'[1]октябрь 2011'!M19+'[1]ноябрь 2011'!M19</f>
        <v>28</v>
      </c>
      <c r="N19" s="5">
        <f>'[1]анализ за 4 мес'!O19+'[1]май 2011'!N19+'[1]июнь 2011'!N19+'[1]июль 2011'!N19+'[1]август 2011'!N19+'[1]сентябрь 2011'!O19+'[1]октябрь 2011'!N19+'[1]ноябрь 2011'!N19</f>
        <v>279405</v>
      </c>
      <c r="O19" s="5">
        <f>'[1]анализ за 4 мес'!P19+'[1]май 2011'!O19+'[1]июнь 2011'!O19+'[1]июль 2011'!O19+'[1]август 2011'!O19+'[1]сентябрь 2011'!P19+'[1]октябрь 2011'!O19+'[1]ноябрь 2011'!O19</f>
        <v>35532</v>
      </c>
      <c r="P19" s="11">
        <f t="shared" si="4"/>
        <v>9978.75</v>
      </c>
      <c r="Q19" s="10">
        <f t="shared" si="5"/>
        <v>1269</v>
      </c>
      <c r="R19" s="5">
        <f>'[1]анализ за 4 мес'!S19+'[1]май 2011'!R19+'[1]июнь 2011'!R19+'[1]июль 2011'!R19+'[1]август 2011'!R19+'[1]сентябрь 2011'!S19+'[1]октябрь 2011'!R19</f>
        <v>111</v>
      </c>
      <c r="S19" s="5">
        <f>'[1]анализ за 4 мес'!T19+'[1]май 2011'!S19+'[1]июнь 2011'!S19+'[1]июль 2011'!S19+'[1]август 2011'!S19+'[1]сентябрь 2011'!T19+'[1]октябрь 2011'!S19+'[1]ноябрь 2011'!S19</f>
        <v>725716.83</v>
      </c>
      <c r="T19" s="5">
        <f>'[1]анализ за 4 мес'!U19+'[1]май 2011'!T19+'[1]июнь 2011'!T19+'[1]июль 2011'!T19+'[1]август 2011'!T19+'[1]сентябрь 2011'!U19+'[1]октябрь 2011'!T19+'[1]ноябрь 2011'!T19</f>
        <v>137181</v>
      </c>
      <c r="U19" s="11">
        <f t="shared" si="6"/>
        <v>6537.989459459459</v>
      </c>
      <c r="V19" s="10">
        <f t="shared" si="7"/>
        <v>1235.8648648648648</v>
      </c>
      <c r="W19" s="5">
        <f t="shared" si="8"/>
        <v>267</v>
      </c>
      <c r="X19" s="5">
        <f t="shared" si="9"/>
        <v>2771555.41</v>
      </c>
      <c r="Y19" s="5">
        <f t="shared" si="10"/>
        <v>454264</v>
      </c>
      <c r="Z19" s="11">
        <f t="shared" si="11"/>
        <v>10380.35734082397</v>
      </c>
      <c r="AA19" s="10">
        <f t="shared" si="12"/>
        <v>1701.3632958801497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7" customHeight="1">
      <c r="A20" s="12" t="s">
        <v>19</v>
      </c>
      <c r="B20" s="2">
        <v>30</v>
      </c>
      <c r="C20" s="5">
        <f>('[1]анализ за 4 мес'!C20+'[1]май 2011'!C20+'[1]июнь 2011'!C20+'[1]июль 2011'!C20+'[1]август 2011'!C20+'[1]сентябрь 2011'!C20+'[1]октябрь 2011'!C20+'[1]ноябрь 2011'!C20)</f>
        <v>15</v>
      </c>
      <c r="D20" s="8">
        <f>'[1]анализ за 4 мес'!D20+'[1]май 2011'!D20+'[1]июнь 2011'!D20+'[1]июль 2011'!D20+'[1]август 2011'!D20+'[1]сентябрь 2011'!D20+'[1]октябрь 2011'!D20+'[1]ноябрь 2011'!D20</f>
        <v>256939</v>
      </c>
      <c r="E20" s="5">
        <f>'[1]анализ за 4 мес'!E20+'[1]май 2011'!E20+'[1]июль 2011'!E20+'[1]июнь 2011'!E20+'[1]август 2011'!E20+'[1]сентябрь 2011'!E20+'[1]октябрь 2011'!E20+'[1]ноябрь 2011'!E20</f>
        <v>135430</v>
      </c>
      <c r="F20" s="9">
        <f t="shared" si="0"/>
        <v>17129.266666666666</v>
      </c>
      <c r="G20" s="10">
        <f t="shared" si="1"/>
        <v>9028.666666666666</v>
      </c>
      <c r="H20" s="5">
        <f>'[1]анализ за 4 мес'!H20+'[1]май 2011'!H20+'[1]июнь 2011'!H20+'[1]июль 2011'!H20+'[1]август 2011'!H20+'[1]сентябрь 2011'!H20+'[1]октябрь 2011'!H20+'[1]ноябрь 2011'!H20</f>
        <v>110</v>
      </c>
      <c r="I20" s="5">
        <f>'[1]анализ за 4 мес'!I20+'[1]май 2011'!I20+'[1]июнь 2011'!I20+'[1]июль 2011'!I20+'[1]август 2011'!I20+'[1]сентябрь 2011'!I20+'[1]октябрь 2011'!I20+'[1]ноябрь 2011'!I20</f>
        <v>1556622</v>
      </c>
      <c r="J20" s="5">
        <f>'[1]анализ за 4 мес'!J20+'[1]май 2011'!J20+'[1]июнь 2011'!J20+'[1]июль 2011'!J20+'[1]август 2011'!J20+'[1]сентябрь 2011'!K20+'[1]октябрь 2011'!J20+'[1]ноябрь 2011'!J20</f>
        <v>527443</v>
      </c>
      <c r="K20" s="11">
        <f t="shared" si="2"/>
        <v>14151.10909090909</v>
      </c>
      <c r="L20" s="10">
        <f t="shared" si="3"/>
        <v>4794.936363636363</v>
      </c>
      <c r="M20" s="5">
        <f>'[1]анализ за 4 мес'!N20+'[1]май 2011'!M20+'[1]июнь 2011'!M20+'[1]июль 2011'!M20+'[1]август 2011'!M20+'[1]сентябрь 2011'!N20+'[1]октябрь 2011'!M20+'[1]ноябрь 2011'!M20</f>
        <v>8</v>
      </c>
      <c r="N20" s="5">
        <f>'[1]анализ за 4 мес'!O20+'[1]май 2011'!N20+'[1]июнь 2011'!N20+'[1]июль 2011'!N20+'[1]август 2011'!N20+'[1]сентябрь 2011'!O20+'[1]октябрь 2011'!N20+'[1]ноябрь 2011'!N20</f>
        <v>86778</v>
      </c>
      <c r="O20" s="5">
        <f>'[1]анализ за 4 мес'!P20+'[1]май 2011'!O20+'[1]июнь 2011'!O20+'[1]июль 2011'!O20+'[1]август 2011'!O20+'[1]сентябрь 2011'!P20+'[1]октябрь 2011'!O20+'[1]ноябрь 2011'!O20</f>
        <v>5650</v>
      </c>
      <c r="P20" s="11">
        <f t="shared" si="4"/>
        <v>10847.25</v>
      </c>
      <c r="Q20" s="10">
        <f t="shared" si="5"/>
        <v>706.25</v>
      </c>
      <c r="R20" s="5">
        <f>'[1]анализ за 4 мес'!S20+'[1]май 2011'!R20+'[1]июнь 2011'!R20+'[1]июль 2011'!R20+'[1]август 2011'!R20+'[1]сентябрь 2011'!S20+'[1]октябрь 2011'!R20</f>
        <v>89</v>
      </c>
      <c r="S20" s="5">
        <f>'[1]анализ за 4 мес'!T20+'[1]май 2011'!S20+'[1]июнь 2011'!S20+'[1]июль 2011'!S20+'[1]август 2011'!S20+'[1]сентябрь 2011'!T20+'[1]октябрь 2011'!S20+'[1]ноябрь 2011'!S20</f>
        <v>559813</v>
      </c>
      <c r="T20" s="5">
        <f>'[1]анализ за 4 мес'!U20+'[1]май 2011'!T20+'[1]июнь 2011'!T20+'[1]июль 2011'!T20+'[1]август 2011'!T20+'[1]сентябрь 2011'!U20+'[1]октябрь 2011'!T20+'[1]ноябрь 2011'!T20</f>
        <v>176735</v>
      </c>
      <c r="U20" s="11">
        <f t="shared" si="6"/>
        <v>6290.033707865168</v>
      </c>
      <c r="V20" s="10">
        <f t="shared" si="7"/>
        <v>1985.7865168539327</v>
      </c>
      <c r="W20" s="5">
        <f t="shared" si="8"/>
        <v>222</v>
      </c>
      <c r="X20" s="5">
        <f t="shared" si="9"/>
        <v>2460152</v>
      </c>
      <c r="Y20" s="5">
        <f t="shared" si="10"/>
        <v>845258</v>
      </c>
      <c r="Z20" s="11">
        <f t="shared" si="11"/>
        <v>11081.765765765766</v>
      </c>
      <c r="AA20" s="10">
        <f t="shared" si="12"/>
        <v>3807.4684684684685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8.5" customHeight="1">
      <c r="A21" s="12" t="s">
        <v>20</v>
      </c>
      <c r="B21" s="2">
        <v>39</v>
      </c>
      <c r="C21" s="5">
        <f>('[1]анализ за 4 мес'!C21+'[1]май 2011'!C21+'[1]июнь 2011'!C21+'[1]июль 2011'!C21+'[1]август 2011'!C21+'[1]сентябрь 2011'!C21+'[1]октябрь 2011'!C21+'[1]ноябрь 2011'!C21)</f>
        <v>11</v>
      </c>
      <c r="D21" s="8">
        <f>'[1]анализ за 4 мес'!D21+'[1]май 2011'!D21+'[1]июнь 2011'!D21+'[1]июль 2011'!D21+'[1]август 2011'!D21+'[1]сентябрь 2011'!D21+'[1]октябрь 2011'!D21+'[1]ноябрь 2011'!D21</f>
        <v>233173</v>
      </c>
      <c r="E21" s="5">
        <f>'[1]анализ за 4 мес'!E21+'[1]май 2011'!E21+'[1]июль 2011'!E21+'[1]июнь 2011'!E21+'[1]август 2011'!E21+'[1]сентябрь 2011'!E21+'[1]октябрь 2011'!E21+'[1]ноябрь 2011'!E21</f>
        <v>141784</v>
      </c>
      <c r="F21" s="9">
        <f t="shared" si="0"/>
        <v>21197.545454545456</v>
      </c>
      <c r="G21" s="10">
        <f t="shared" si="1"/>
        <v>12889.454545454546</v>
      </c>
      <c r="H21" s="5">
        <f>'[1]анализ за 4 мес'!H21+'[1]май 2011'!H21+'[1]июнь 2011'!H21+'[1]июль 2011'!H21+'[1]август 2011'!H21+'[1]сентябрь 2011'!H21+'[1]октябрь 2011'!H21+'[1]ноябрь 2011'!H21</f>
        <v>103</v>
      </c>
      <c r="I21" s="5">
        <f>'[1]анализ за 4 мес'!I21+'[1]май 2011'!I21+'[1]июнь 2011'!I21+'[1]июль 2011'!I21+'[1]август 2011'!I21+'[1]сентябрь 2011'!I21+'[1]октябрь 2011'!I21+'[1]ноябрь 2011'!I21</f>
        <v>1688871</v>
      </c>
      <c r="J21" s="5">
        <f>'[1]анализ за 4 мес'!J21+'[1]май 2011'!J21+'[1]июнь 2011'!J21+'[1]июль 2011'!J21+'[1]август 2011'!J21+'[1]сентябрь 2011'!K21+'[1]октябрь 2011'!J21+'[1]ноябрь 2011'!J21</f>
        <v>446491</v>
      </c>
      <c r="K21" s="11">
        <f t="shared" si="2"/>
        <v>16396.805825242718</v>
      </c>
      <c r="L21" s="10">
        <f t="shared" si="3"/>
        <v>4334.864077669903</v>
      </c>
      <c r="M21" s="5">
        <f>'[1]анализ за 4 мес'!N21+'[1]май 2011'!M21+'[1]июнь 2011'!M21+'[1]июль 2011'!M21+'[1]август 2011'!M21+'[1]сентябрь 2011'!N21+'[1]октябрь 2011'!M21+'[1]ноябрь 2011'!M21</f>
        <v>15</v>
      </c>
      <c r="N21" s="5">
        <f>'[1]анализ за 4 мес'!O21+'[1]май 2011'!N21+'[1]июнь 2011'!N21+'[1]июль 2011'!N21+'[1]август 2011'!N21+'[1]сентябрь 2011'!O21+'[1]октябрь 2011'!N21+'[1]ноябрь 2011'!N21</f>
        <v>168748</v>
      </c>
      <c r="O21" s="5">
        <f>'[1]анализ за 4 мес'!P21+'[1]май 2011'!O21+'[1]июнь 2011'!O21+'[1]июль 2011'!O21+'[1]август 2011'!O21+'[1]сентябрь 2011'!P21+'[1]октябрь 2011'!O21+'[1]ноябрь 2011'!O21</f>
        <v>177287</v>
      </c>
      <c r="P21" s="11">
        <f t="shared" si="4"/>
        <v>11249.866666666667</v>
      </c>
      <c r="Q21" s="10">
        <f t="shared" si="5"/>
        <v>11819.133333333333</v>
      </c>
      <c r="R21" s="5">
        <f>'[1]анализ за 4 мес'!S21+'[1]май 2011'!R21+'[1]июнь 2011'!R21+'[1]июль 2011'!R21+'[1]август 2011'!R21+'[1]сентябрь 2011'!S21+'[1]октябрь 2011'!R21</f>
        <v>82</v>
      </c>
      <c r="S21" s="5">
        <f>'[1]анализ за 4 мес'!T21+'[1]май 2011'!S21+'[1]июнь 2011'!S21+'[1]июль 2011'!S21+'[1]август 2011'!S21+'[1]сентябрь 2011'!T21+'[1]октябрь 2011'!S21+'[1]ноябрь 2011'!S21</f>
        <v>650847</v>
      </c>
      <c r="T21" s="5">
        <f>'[1]анализ за 4 мес'!U21+'[1]май 2011'!T21+'[1]июнь 2011'!T21+'[1]июль 2011'!T21+'[1]август 2011'!T21+'[1]сентябрь 2011'!U21+'[1]октябрь 2011'!T21+'[1]ноябрь 2011'!T21</f>
        <v>330514</v>
      </c>
      <c r="U21" s="11">
        <f t="shared" si="6"/>
        <v>7937.158536585366</v>
      </c>
      <c r="V21" s="10">
        <f t="shared" si="7"/>
        <v>4030.6585365853657</v>
      </c>
      <c r="W21" s="5">
        <f t="shared" si="8"/>
        <v>211</v>
      </c>
      <c r="X21" s="5">
        <f t="shared" si="9"/>
        <v>2741639</v>
      </c>
      <c r="Y21" s="5">
        <f t="shared" si="10"/>
        <v>1096076</v>
      </c>
      <c r="Z21" s="11">
        <f t="shared" si="11"/>
        <v>12993.549763033176</v>
      </c>
      <c r="AA21" s="10">
        <f t="shared" si="12"/>
        <v>5194.672985781991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37.5" customHeight="1">
      <c r="A22" s="12" t="s">
        <v>21</v>
      </c>
      <c r="B22" s="2">
        <v>59</v>
      </c>
      <c r="C22" s="5">
        <f>('[1]анализ за 4 мес'!C22+'[1]май 2011'!C22+'[1]июнь 2011'!C22+'[1]июль 2011'!C22+'[1]август 2011'!C22+'[1]сентябрь 2011'!C22+'[1]октябрь 2011'!C22+'[1]ноябрь 2011'!C22)</f>
        <v>30</v>
      </c>
      <c r="D22" s="8">
        <f>'[1]анализ за 4 мес'!D22+'[1]май 2011'!D22+'[1]июнь 2011'!D22+'[1]июль 2011'!D22+'[1]август 2011'!D22+'[1]сентябрь 2011'!D22+'[1]октябрь 2011'!D22+'[1]ноябрь 2011'!D22</f>
        <v>637996</v>
      </c>
      <c r="E22" s="5">
        <f>'[1]анализ за 4 мес'!E22+'[1]май 2011'!E22+'[1]июль 2011'!E22+'[1]июнь 2011'!E22+'[1]август 2011'!E22+'[1]сентябрь 2011'!E22+'[1]октябрь 2011'!E22+'[1]ноябрь 2011'!E22</f>
        <v>384036</v>
      </c>
      <c r="F22" s="9">
        <f t="shared" si="0"/>
        <v>21266.533333333333</v>
      </c>
      <c r="G22" s="10">
        <f t="shared" si="1"/>
        <v>12801.2</v>
      </c>
      <c r="H22" s="5">
        <f>'[1]анализ за 4 мес'!H22+'[1]май 2011'!H22+'[1]июнь 2011'!H22+'[1]июль 2011'!H22+'[1]август 2011'!H22+'[1]сентябрь 2011'!H22+'[1]октябрь 2011'!H22+'[1]ноябрь 2011'!H22</f>
        <v>174</v>
      </c>
      <c r="I22" s="5">
        <f>'[1]анализ за 4 мес'!I22+'[1]май 2011'!I22+'[1]июнь 2011'!I22+'[1]июль 2011'!I22+'[1]август 2011'!I22+'[1]сентябрь 2011'!I22+'[1]октябрь 2011'!I22+'[1]ноябрь 2011'!I22</f>
        <v>3106943</v>
      </c>
      <c r="J22" s="5">
        <f>'[1]анализ за 4 мес'!J22+'[1]май 2011'!J22+'[1]июнь 2011'!J22+'[1]июль 2011'!J22+'[1]август 2011'!J22+'[1]сентябрь 2011'!K22+'[1]октябрь 2011'!J22+'[1]ноябрь 2011'!J22</f>
        <v>722164</v>
      </c>
      <c r="K22" s="11">
        <f t="shared" si="2"/>
        <v>17855.994252873563</v>
      </c>
      <c r="L22" s="10">
        <f t="shared" si="3"/>
        <v>4150.367816091954</v>
      </c>
      <c r="M22" s="5">
        <f>'[1]анализ за 4 мес'!N22+'[1]май 2011'!M22+'[1]июнь 2011'!M22+'[1]июль 2011'!M22+'[1]август 2011'!M22+'[1]сентябрь 2011'!N22+'[1]октябрь 2011'!M22+'[1]ноябрь 2011'!M22</f>
        <v>31</v>
      </c>
      <c r="N22" s="5">
        <f>'[1]анализ за 4 мес'!O22+'[1]май 2011'!N22+'[1]июнь 2011'!N22+'[1]июль 2011'!N22+'[1]август 2011'!N22+'[1]сентябрь 2011'!O22+'[1]октябрь 2011'!N22+'[1]ноябрь 2011'!N22</f>
        <v>344949</v>
      </c>
      <c r="O22" s="5">
        <f>'[1]анализ за 4 мес'!P22+'[1]май 2011'!O22+'[1]июнь 2011'!O22+'[1]июль 2011'!O22+'[1]август 2011'!O22+'[1]сентябрь 2011'!P22+'[1]октябрь 2011'!O22+'[1]ноябрь 2011'!O22</f>
        <v>130076</v>
      </c>
      <c r="P22" s="11">
        <f t="shared" si="4"/>
        <v>11127.387096774193</v>
      </c>
      <c r="Q22" s="10">
        <f t="shared" si="5"/>
        <v>4196</v>
      </c>
      <c r="R22" s="5">
        <f>'[1]анализ за 4 мес'!S22+'[1]май 2011'!R22+'[1]июнь 2011'!R22+'[1]июль 2011'!R22+'[1]август 2011'!R22+'[1]сентябрь 2011'!S22+'[1]октябрь 2011'!R22</f>
        <v>145</v>
      </c>
      <c r="S22" s="5">
        <f>'[1]анализ за 4 мес'!T22+'[1]май 2011'!S22+'[1]июнь 2011'!S22+'[1]июль 2011'!S22+'[1]август 2011'!S22+'[1]сентябрь 2011'!T22+'[1]октябрь 2011'!S22+'[1]ноябрь 2011'!S22</f>
        <v>1433559</v>
      </c>
      <c r="T22" s="5">
        <f>'[1]анализ за 4 мес'!U22+'[1]май 2011'!T22+'[1]июнь 2011'!T22+'[1]июль 2011'!T22+'[1]август 2011'!T22+'[1]сентябрь 2011'!U22+'[1]октябрь 2011'!T22+'[1]ноябрь 2011'!T22</f>
        <v>365509</v>
      </c>
      <c r="U22" s="11">
        <f t="shared" si="6"/>
        <v>9886.613793103448</v>
      </c>
      <c r="V22" s="10">
        <f t="shared" si="7"/>
        <v>2520.751724137931</v>
      </c>
      <c r="W22" s="5">
        <f t="shared" si="8"/>
        <v>380</v>
      </c>
      <c r="X22" s="5">
        <f t="shared" si="9"/>
        <v>5523447</v>
      </c>
      <c r="Y22" s="5">
        <f t="shared" si="10"/>
        <v>1601785</v>
      </c>
      <c r="Z22" s="11">
        <f t="shared" si="11"/>
        <v>14535.386842105263</v>
      </c>
      <c r="AA22" s="10">
        <f t="shared" si="12"/>
        <v>4215.223684210527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12" t="s">
        <v>22</v>
      </c>
      <c r="B23" s="2">
        <f>SUM(B9:B22)</f>
        <v>2162</v>
      </c>
      <c r="C23" s="5">
        <f>('[1]анализ за 4 мес'!C23+'[1]май 2011'!C23+'[1]июнь 2011'!C23+'[1]июль 2011'!C23+'[1]август 2011'!C23+'[1]сентябрь 2011'!C23+'[1]октябрь 2011'!C23+'[1]ноябрь 2011'!C23)</f>
        <v>486</v>
      </c>
      <c r="D23" s="8">
        <f>'[1]анализ за 4 мес'!D23+'[1]май 2011'!D23+'[1]июнь 2011'!D23+'[1]июль 2011'!D23+'[1]август 2011'!D23+'[1]сентябрь 2011'!D23+'[1]октябрь 2011'!D23+'[1]ноябрь 2011'!D23</f>
        <v>8299681.58</v>
      </c>
      <c r="E23" s="5">
        <f>'[1]анализ за 4 мес'!E23+'[1]май 2011'!E23+'[1]июль 2011'!E23+'[1]июнь 2011'!E23+'[1]август 2011'!E23+'[1]сентябрь 2011'!E23+'[1]октябрь 2011'!E23+'[1]ноябрь 2011'!E23</f>
        <v>4908531</v>
      </c>
      <c r="F23" s="9">
        <f t="shared" si="0"/>
        <v>17077.53411522634</v>
      </c>
      <c r="G23" s="10">
        <f t="shared" si="1"/>
        <v>10099.858024691359</v>
      </c>
      <c r="H23" s="5">
        <f>'[1]анализ за 4 мес'!H23+'[1]май 2011'!H23+'[1]июнь 2011'!H23+'[1]июль 2011'!H23+'[1]август 2011'!H23+'[1]сентябрь 2011'!H23+'[1]октябрь 2011'!H23+'[1]ноябрь 2011'!H23</f>
        <v>2852</v>
      </c>
      <c r="I23" s="5">
        <f>'[1]анализ за 4 мес'!I23+'[1]май 2011'!I23+'[1]июнь 2011'!I23+'[1]июль 2011'!I23+'[1]август 2011'!I23+'[1]сентябрь 2011'!I23+'[1]октябрь 2011'!I23+'[1]ноябрь 2011'!I23</f>
        <v>43353174</v>
      </c>
      <c r="J23" s="5">
        <f>'[1]анализ за 4 мес'!J23+'[1]май 2011'!J23+'[1]июнь 2011'!J23+'[1]июль 2011'!J23+'[1]август 2011'!J23+'[1]сентябрь 2011'!K23+'[1]октябрь 2011'!J23+'[1]ноябрь 2011'!J23</f>
        <v>10963604</v>
      </c>
      <c r="K23" s="11">
        <f t="shared" si="2"/>
        <v>15200.972650771388</v>
      </c>
      <c r="L23" s="10">
        <f t="shared" si="3"/>
        <v>3844.180925666199</v>
      </c>
      <c r="M23" s="5">
        <f>'[1]анализ за 4 мес'!N23+'[1]май 2011'!M23+'[1]июнь 2011'!M23+'[1]июль 2011'!M23+'[1]август 2011'!M23+'[1]сентябрь 2011'!N23+'[1]октябрь 2011'!M23+'[1]ноябрь 2011'!M23</f>
        <v>559</v>
      </c>
      <c r="N23" s="5">
        <f>'[1]анализ за 4 мес'!O23+'[1]май 2011'!N23+'[1]июнь 2011'!N23+'[1]июль 2011'!N23+'[1]август 2011'!N23+'[1]сентябрь 2011'!O23+'[1]октябрь 2011'!N23+'[1]ноябрь 2011'!N23</f>
        <v>6573391</v>
      </c>
      <c r="O23" s="5">
        <f>'[1]анализ за 4 мес'!P23+'[1]май 2011'!O23+'[1]июнь 2011'!O23+'[1]июль 2011'!O23+'[1]август 2011'!O23+'[1]сентябрь 2011'!P23+'[1]октябрь 2011'!O23+'[1]ноябрь 2011'!O23</f>
        <v>2117922</v>
      </c>
      <c r="P23" s="11">
        <f t="shared" si="4"/>
        <v>11759.196779964223</v>
      </c>
      <c r="Q23" s="10">
        <f t="shared" si="5"/>
        <v>3788.769230769231</v>
      </c>
      <c r="R23" s="5">
        <f>'[1]анализ за 4 мес'!S23+'[1]май 2011'!R23+'[1]июнь 2011'!R23+'[1]июль 2011'!R23+'[1]август 2011'!R23+'[1]сентябрь 2011'!S23+'[1]октябрь 2011'!R23</f>
        <v>2233</v>
      </c>
      <c r="S23" s="5">
        <f>'[1]анализ за 4 мес'!T23+'[1]май 2011'!S23+'[1]июнь 2011'!S23+'[1]июль 2011'!S23+'[1]август 2011'!S23+'[1]сентябрь 2011'!T23+'[1]октябрь 2011'!S23+'[1]ноябрь 2011'!S23</f>
        <v>15499800.83</v>
      </c>
      <c r="T23" s="5">
        <f>'[1]анализ за 4 мес'!U23+'[1]май 2011'!T23+'[1]июнь 2011'!T23+'[1]июль 2011'!T23+'[1]август 2011'!T23+'[1]сентябрь 2011'!U23+'[1]октябрь 2011'!T23+'[1]ноябрь 2011'!T23</f>
        <v>4069228</v>
      </c>
      <c r="U23" s="11">
        <f t="shared" si="6"/>
        <v>6941.245333631886</v>
      </c>
      <c r="V23" s="10">
        <f t="shared" si="7"/>
        <v>1822.3143752798926</v>
      </c>
      <c r="W23" s="5">
        <f t="shared" si="8"/>
        <v>6130</v>
      </c>
      <c r="X23" s="5">
        <f t="shared" si="9"/>
        <v>73726047.41</v>
      </c>
      <c r="Y23" s="5">
        <f t="shared" si="10"/>
        <v>22059285</v>
      </c>
      <c r="Z23" s="11">
        <f t="shared" si="11"/>
        <v>12027.087668841761</v>
      </c>
      <c r="AA23" s="10">
        <f t="shared" si="12"/>
        <v>3598.5783034257747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20" t="s">
        <v>49</v>
      </c>
      <c r="B27" s="20"/>
      <c r="C27" s="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</sheetData>
  <mergeCells count="31">
    <mergeCell ref="A27:C27"/>
    <mergeCell ref="A1:AA1"/>
    <mergeCell ref="A5:A8"/>
    <mergeCell ref="B5:B8"/>
    <mergeCell ref="C5:G5"/>
    <mergeCell ref="H5:L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A6:AA8"/>
    <mergeCell ref="W6:W8"/>
    <mergeCell ref="X6:X8"/>
    <mergeCell ref="Y6:Y8"/>
    <mergeCell ref="Z6:Z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 topLeftCell="A1">
      <selection activeCell="B7" sqref="B7:B21"/>
    </sheetView>
  </sheetViews>
  <sheetFormatPr defaultColWidth="9.00390625" defaultRowHeight="12.75"/>
  <cols>
    <col min="1" max="1" width="30.125" style="0" customWidth="1"/>
    <col min="2" max="2" width="10.25390625" style="0" bestFit="1" customWidth="1"/>
    <col min="4" max="4" width="11.625" style="0" bestFit="1" customWidth="1"/>
  </cols>
  <sheetData>
    <row r="1" spans="1:4" ht="26.25" customHeight="1">
      <c r="A1" s="18" t="s">
        <v>26</v>
      </c>
      <c r="B1" s="18"/>
      <c r="C1" s="18"/>
      <c r="D1" s="18"/>
    </row>
    <row r="3" spans="1:26" ht="12.75">
      <c r="A3" s="17" t="s">
        <v>1</v>
      </c>
      <c r="B3" s="17" t="s">
        <v>27</v>
      </c>
      <c r="C3" s="17" t="s">
        <v>28</v>
      </c>
      <c r="D3" s="43" t="s">
        <v>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7"/>
      <c r="B4" s="17"/>
      <c r="C4" s="17"/>
      <c r="D4" s="4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7"/>
      <c r="B5" s="17"/>
      <c r="C5" s="17"/>
      <c r="D5" s="4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7"/>
      <c r="B6" s="17"/>
      <c r="C6" s="17"/>
      <c r="D6" s="4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2" t="s">
        <v>8</v>
      </c>
      <c r="B7" s="5">
        <f>'[1]01.12.2011'!X9</f>
        <v>8110482</v>
      </c>
      <c r="C7" s="5">
        <f>'[1]01.12.2011'!I9</f>
        <v>4745297</v>
      </c>
      <c r="D7" s="6">
        <f aca="true" t="shared" si="0" ref="D7:D21">(C7/B7)*100</f>
        <v>58.50819963597724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2" t="s">
        <v>9</v>
      </c>
      <c r="B8" s="5">
        <f>'[1]01.12.2011'!X10</f>
        <v>2557234</v>
      </c>
      <c r="C8" s="5">
        <f>'[1]01.12.2011'!I10</f>
        <v>1533556</v>
      </c>
      <c r="D8" s="6">
        <f t="shared" si="0"/>
        <v>59.96932623295326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2" t="s">
        <v>10</v>
      </c>
      <c r="B9" s="5">
        <f>'[1]01.12.2011'!X11</f>
        <v>11504182</v>
      </c>
      <c r="C9" s="5">
        <f>'[1]01.12.2011'!I11</f>
        <v>6599528</v>
      </c>
      <c r="D9" s="6">
        <f t="shared" si="0"/>
        <v>57.366338606256406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2" t="s">
        <v>11</v>
      </c>
      <c r="B10" s="5">
        <f>'[1]01.12.2011'!X12</f>
        <v>9884935</v>
      </c>
      <c r="C10" s="5">
        <f>'[1]01.12.2011'!I12</f>
        <v>5859438</v>
      </c>
      <c r="D10" s="6">
        <f t="shared" si="0"/>
        <v>59.27644440757577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2" t="s">
        <v>12</v>
      </c>
      <c r="B11" s="5">
        <f>'[1]01.12.2011'!X13</f>
        <v>7940711</v>
      </c>
      <c r="C11" s="5">
        <f>'[1]01.12.2011'!I13</f>
        <v>4887342</v>
      </c>
      <c r="D11" s="6">
        <f t="shared" si="0"/>
        <v>61.54791428626479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2" t="s">
        <v>30</v>
      </c>
      <c r="B12" s="5">
        <f>'[1]01.12.2011'!X14</f>
        <v>2746150</v>
      </c>
      <c r="C12" s="5">
        <f>'[1]01.12.2011'!I14</f>
        <v>1629713</v>
      </c>
      <c r="D12" s="6">
        <f t="shared" si="0"/>
        <v>59.34537443329753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>
      <c r="A13" s="2" t="s">
        <v>14</v>
      </c>
      <c r="B13" s="5">
        <f>'[1]01.12.2011'!X15</f>
        <v>4434606</v>
      </c>
      <c r="C13" s="5">
        <f>'[1]01.12.2011'!I15</f>
        <v>2675187</v>
      </c>
      <c r="D13" s="6">
        <f t="shared" si="0"/>
        <v>60.32524648187461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2" t="s">
        <v>15</v>
      </c>
      <c r="B14" s="5">
        <f>'[1]01.12.2011'!X16</f>
        <v>4175324</v>
      </c>
      <c r="C14" s="5">
        <f>'[1]01.12.2011'!I16</f>
        <v>2305071</v>
      </c>
      <c r="D14" s="6">
        <f t="shared" si="0"/>
        <v>55.20699710968538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2" t="s">
        <v>16</v>
      </c>
      <c r="B15" s="5">
        <f>'[1]01.12.2011'!X17</f>
        <v>2700259</v>
      </c>
      <c r="C15" s="5">
        <f>'[1]01.12.2011'!I17</f>
        <v>1527372</v>
      </c>
      <c r="D15" s="6">
        <f t="shared" si="0"/>
        <v>56.56390738814314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2" t="s">
        <v>17</v>
      </c>
      <c r="B16" s="5">
        <f>'[1]01.12.2011'!X18</f>
        <v>6175371</v>
      </c>
      <c r="C16" s="5">
        <f>'[1]01.12.2011'!I18</f>
        <v>3831896</v>
      </c>
      <c r="D16" s="6">
        <f t="shared" si="0"/>
        <v>62.05126785095179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" t="s">
        <v>18</v>
      </c>
      <c r="B17" s="5">
        <f>'[1]01.12.2011'!X19</f>
        <v>2771555.41</v>
      </c>
      <c r="C17" s="5">
        <f>'[1]01.12.2011'!I19</f>
        <v>1406338</v>
      </c>
      <c r="D17" s="6">
        <f t="shared" si="0"/>
        <v>50.74183236336596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2" t="s">
        <v>19</v>
      </c>
      <c r="B18" s="5">
        <f>'[1]01.12.2011'!X20</f>
        <v>2460152</v>
      </c>
      <c r="C18" s="5">
        <f>'[1]01.12.2011'!I20</f>
        <v>1556622</v>
      </c>
      <c r="D18" s="6">
        <f t="shared" si="0"/>
        <v>63.27340749677256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2" t="s">
        <v>20</v>
      </c>
      <c r="B19" s="5">
        <f>'[1]01.12.2011'!X21</f>
        <v>2741639</v>
      </c>
      <c r="C19" s="5">
        <f>'[1]01.12.2011'!I21</f>
        <v>1688871</v>
      </c>
      <c r="D19" s="6">
        <f t="shared" si="0"/>
        <v>61.600779679600414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>
      <c r="A20" s="2" t="s">
        <v>21</v>
      </c>
      <c r="B20" s="5">
        <f>'[1]01.12.2011'!X22</f>
        <v>5523447</v>
      </c>
      <c r="C20" s="5">
        <f>'[1]01.12.2011'!I22</f>
        <v>3106943</v>
      </c>
      <c r="D20" s="6">
        <f t="shared" si="0"/>
        <v>56.250073550085666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" t="s">
        <v>22</v>
      </c>
      <c r="B21" s="5">
        <f>'[1]01.12.2011'!X23</f>
        <v>73726047.41</v>
      </c>
      <c r="C21" s="5">
        <f>'[1]01.12.2011'!I23</f>
        <v>43353174</v>
      </c>
      <c r="D21" s="6">
        <f t="shared" si="0"/>
        <v>58.80306285634362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5">
    <mergeCell ref="A1:D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5" sqref="H5"/>
    </sheetView>
  </sheetViews>
  <sheetFormatPr defaultColWidth="9.00390625" defaultRowHeight="12.75"/>
  <cols>
    <col min="1" max="1" width="22.25390625" style="0" customWidth="1"/>
  </cols>
  <sheetData>
    <row r="1" spans="1:11" ht="24" customHeight="1">
      <c r="A1" s="18" t="s">
        <v>0</v>
      </c>
      <c r="B1" s="18"/>
      <c r="C1" s="18"/>
      <c r="D1" s="18"/>
      <c r="E1" s="18"/>
      <c r="F1" s="18"/>
      <c r="G1" s="1"/>
      <c r="H1" s="1"/>
      <c r="I1" s="1"/>
      <c r="J1" s="1"/>
      <c r="K1" s="1"/>
    </row>
    <row r="4" spans="1:6" ht="12.75" customHeight="1">
      <c r="A4" s="17" t="s">
        <v>1</v>
      </c>
      <c r="B4" s="17" t="s">
        <v>2</v>
      </c>
      <c r="C4" s="17"/>
      <c r="D4" s="17"/>
      <c r="E4" s="17"/>
      <c r="F4" s="17"/>
    </row>
    <row r="5" spans="1:6" ht="63.75" customHeight="1">
      <c r="A5" s="17"/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6" ht="12.75">
      <c r="A6" s="17"/>
      <c r="B6" s="17"/>
      <c r="C6" s="17"/>
      <c r="D6" s="17"/>
      <c r="E6" s="17"/>
      <c r="F6" s="17"/>
    </row>
    <row r="7" spans="1:6" ht="23.25" customHeight="1">
      <c r="A7" s="17"/>
      <c r="B7" s="17"/>
      <c r="C7" s="17"/>
      <c r="D7" s="17"/>
      <c r="E7" s="17"/>
      <c r="F7" s="17"/>
    </row>
    <row r="8" spans="1:6" ht="25.5" customHeight="1">
      <c r="A8" s="2" t="s">
        <v>8</v>
      </c>
      <c r="B8" s="3">
        <v>25</v>
      </c>
      <c r="C8" s="3">
        <v>459336</v>
      </c>
      <c r="D8" s="3">
        <v>124519</v>
      </c>
      <c r="E8" s="3">
        <f aca="true" t="shared" si="0" ref="E8:E22">C8/B8</f>
        <v>18373.44</v>
      </c>
      <c r="F8" s="3">
        <f aca="true" t="shared" si="1" ref="F8:F22">D8/B8</f>
        <v>4980.76</v>
      </c>
    </row>
    <row r="9" spans="1:6" ht="21" customHeight="1">
      <c r="A9" s="2" t="s">
        <v>9</v>
      </c>
      <c r="B9" s="3">
        <v>11</v>
      </c>
      <c r="C9" s="3">
        <v>136500</v>
      </c>
      <c r="D9" s="3">
        <v>12791</v>
      </c>
      <c r="E9" s="3">
        <f t="shared" si="0"/>
        <v>12409.09090909091</v>
      </c>
      <c r="F9" s="3">
        <f t="shared" si="1"/>
        <v>1162.8181818181818</v>
      </c>
    </row>
    <row r="10" spans="1:6" ht="30.75" customHeight="1">
      <c r="A10" s="2" t="s">
        <v>10</v>
      </c>
      <c r="B10" s="3">
        <v>40</v>
      </c>
      <c r="C10" s="3">
        <v>683334</v>
      </c>
      <c r="D10" s="3">
        <v>202067</v>
      </c>
      <c r="E10" s="3">
        <f t="shared" si="0"/>
        <v>17083.35</v>
      </c>
      <c r="F10" s="3">
        <f t="shared" si="1"/>
        <v>5051.675</v>
      </c>
    </row>
    <row r="11" spans="1:6" ht="26.25" customHeight="1">
      <c r="A11" s="2" t="s">
        <v>11</v>
      </c>
      <c r="B11" s="3">
        <v>28</v>
      </c>
      <c r="C11" s="3">
        <v>607119</v>
      </c>
      <c r="D11" s="3">
        <v>203474</v>
      </c>
      <c r="E11" s="3">
        <f t="shared" si="0"/>
        <v>21682.821428571428</v>
      </c>
      <c r="F11" s="3">
        <f t="shared" si="1"/>
        <v>7266.928571428572</v>
      </c>
    </row>
    <row r="12" spans="1:6" ht="27" customHeight="1">
      <c r="A12" s="2" t="s">
        <v>12</v>
      </c>
      <c r="B12" s="3">
        <v>27</v>
      </c>
      <c r="C12" s="3">
        <v>432777</v>
      </c>
      <c r="D12" s="3">
        <v>122996</v>
      </c>
      <c r="E12" s="3">
        <f t="shared" si="0"/>
        <v>16028.777777777777</v>
      </c>
      <c r="F12" s="3">
        <f t="shared" si="1"/>
        <v>4555.407407407408</v>
      </c>
    </row>
    <row r="13" spans="1:6" ht="40.5" customHeight="1">
      <c r="A13" s="2" t="s">
        <v>13</v>
      </c>
      <c r="B13" s="3">
        <v>8</v>
      </c>
      <c r="C13" s="3">
        <v>126374</v>
      </c>
      <c r="D13" s="3">
        <v>28044</v>
      </c>
      <c r="E13" s="3">
        <f t="shared" si="0"/>
        <v>15796.75</v>
      </c>
      <c r="F13" s="3">
        <f t="shared" si="1"/>
        <v>3505.5</v>
      </c>
    </row>
    <row r="14" spans="1:6" ht="27.75" customHeight="1">
      <c r="A14" s="2" t="s">
        <v>14</v>
      </c>
      <c r="B14" s="3">
        <v>16</v>
      </c>
      <c r="C14" s="3">
        <v>298557</v>
      </c>
      <c r="D14" s="3">
        <v>102194</v>
      </c>
      <c r="E14" s="3">
        <f t="shared" si="0"/>
        <v>18659.8125</v>
      </c>
      <c r="F14" s="3">
        <f t="shared" si="1"/>
        <v>6387.125</v>
      </c>
    </row>
    <row r="15" spans="1:6" ht="26.25" customHeight="1">
      <c r="A15" s="2" t="s">
        <v>15</v>
      </c>
      <c r="B15" s="3">
        <v>12</v>
      </c>
      <c r="C15" s="3">
        <v>239534</v>
      </c>
      <c r="D15" s="3">
        <v>69420</v>
      </c>
      <c r="E15" s="3">
        <f t="shared" si="0"/>
        <v>19961.166666666668</v>
      </c>
      <c r="F15" s="3">
        <f t="shared" si="1"/>
        <v>5785</v>
      </c>
    </row>
    <row r="16" spans="1:6" ht="18" customHeight="1">
      <c r="A16" s="2" t="s">
        <v>16</v>
      </c>
      <c r="B16" s="3">
        <v>15</v>
      </c>
      <c r="C16" s="3">
        <v>154913</v>
      </c>
      <c r="D16" s="3"/>
      <c r="E16" s="3">
        <f t="shared" si="0"/>
        <v>10327.533333333333</v>
      </c>
      <c r="F16" s="3">
        <f t="shared" si="1"/>
        <v>0</v>
      </c>
    </row>
    <row r="17" spans="1:6" ht="29.25" customHeight="1">
      <c r="A17" s="2" t="s">
        <v>17</v>
      </c>
      <c r="B17" s="3">
        <v>18</v>
      </c>
      <c r="C17" s="3">
        <v>435678</v>
      </c>
      <c r="D17" s="3">
        <v>219878</v>
      </c>
      <c r="E17" s="3">
        <f t="shared" si="0"/>
        <v>24204.333333333332</v>
      </c>
      <c r="F17" s="3">
        <f t="shared" si="1"/>
        <v>12215.444444444445</v>
      </c>
    </row>
    <row r="18" spans="1:6" ht="24" customHeight="1">
      <c r="A18" s="2" t="s">
        <v>18</v>
      </c>
      <c r="B18" s="3">
        <v>9</v>
      </c>
      <c r="C18" s="3">
        <v>156381</v>
      </c>
      <c r="D18" s="3">
        <v>20019</v>
      </c>
      <c r="E18" s="3">
        <f t="shared" si="0"/>
        <v>17375.666666666668</v>
      </c>
      <c r="F18" s="3">
        <f t="shared" si="1"/>
        <v>2224.3333333333335</v>
      </c>
    </row>
    <row r="19" spans="1:6" ht="33" customHeight="1">
      <c r="A19" s="2" t="s">
        <v>19</v>
      </c>
      <c r="B19" s="3">
        <v>9</v>
      </c>
      <c r="C19" s="3">
        <v>152566</v>
      </c>
      <c r="D19" s="3">
        <v>60266</v>
      </c>
      <c r="E19" s="3">
        <f t="shared" si="0"/>
        <v>16951.777777777777</v>
      </c>
      <c r="F19" s="3">
        <f t="shared" si="1"/>
        <v>6696.222222222223</v>
      </c>
    </row>
    <row r="20" spans="1:6" ht="28.5" customHeight="1">
      <c r="A20" s="2" t="s">
        <v>20</v>
      </c>
      <c r="B20" s="3">
        <v>10</v>
      </c>
      <c r="C20" s="3">
        <v>165927</v>
      </c>
      <c r="D20" s="3">
        <v>47661</v>
      </c>
      <c r="E20" s="3">
        <f t="shared" si="0"/>
        <v>16592.7</v>
      </c>
      <c r="F20" s="3">
        <f t="shared" si="1"/>
        <v>4766.1</v>
      </c>
    </row>
    <row r="21" spans="1:6" ht="39.75" customHeight="1">
      <c r="A21" s="2" t="s">
        <v>21</v>
      </c>
      <c r="B21" s="3">
        <v>13</v>
      </c>
      <c r="C21" s="3">
        <v>182768</v>
      </c>
      <c r="D21" s="3">
        <v>30881</v>
      </c>
      <c r="E21" s="3">
        <f t="shared" si="0"/>
        <v>14059.076923076924</v>
      </c>
      <c r="F21" s="3">
        <f t="shared" si="1"/>
        <v>2375.4615384615386</v>
      </c>
    </row>
    <row r="22" spans="1:6" ht="12.75">
      <c r="A22" s="2" t="s">
        <v>22</v>
      </c>
      <c r="B22" s="3">
        <f>SUM(B8:B21)</f>
        <v>241</v>
      </c>
      <c r="C22" s="3">
        <f>SUM(C8:C21)</f>
        <v>4231764</v>
      </c>
      <c r="D22" s="3">
        <f>SUM(D8:D21)</f>
        <v>1244210</v>
      </c>
      <c r="E22" s="3">
        <f t="shared" si="0"/>
        <v>17559.1867219917</v>
      </c>
      <c r="F22" s="3">
        <f t="shared" si="1"/>
        <v>5162.697095435685</v>
      </c>
    </row>
    <row r="24" spans="1:6" ht="26.25" customHeight="1">
      <c r="A24" s="20"/>
      <c r="B24" s="20"/>
      <c r="C24" s="20"/>
      <c r="D24" s="20"/>
      <c r="E24" s="20"/>
      <c r="F24" s="20"/>
    </row>
    <row r="25" spans="1:6" ht="26.25" customHeight="1">
      <c r="A25" s="4"/>
      <c r="B25" s="4"/>
      <c r="C25" s="4"/>
      <c r="D25" s="4"/>
      <c r="E25" s="4"/>
      <c r="F25" s="4"/>
    </row>
    <row r="26" spans="1:6" ht="26.25" customHeight="1">
      <c r="A26" s="4" t="s">
        <v>23</v>
      </c>
      <c r="B26" s="4"/>
      <c r="C26" s="4"/>
      <c r="D26" s="45" t="s">
        <v>24</v>
      </c>
      <c r="E26" s="45"/>
      <c r="F26" s="45"/>
    </row>
    <row r="28" spans="1:3" ht="12.75">
      <c r="A28" s="44" t="s">
        <v>25</v>
      </c>
      <c r="B28" s="44"/>
      <c r="C28" s="44"/>
    </row>
  </sheetData>
  <mergeCells count="11">
    <mergeCell ref="F5:F7"/>
    <mergeCell ref="A4:A7"/>
    <mergeCell ref="A1:F1"/>
    <mergeCell ref="A28:C28"/>
    <mergeCell ref="A24:F24"/>
    <mergeCell ref="B4:F4"/>
    <mergeCell ref="B5:B7"/>
    <mergeCell ref="C5:C7"/>
    <mergeCell ref="D5:D7"/>
    <mergeCell ref="E5:E7"/>
    <mergeCell ref="D26:F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Алекс</cp:lastModifiedBy>
  <cp:lastPrinted>2011-12-07T11:43:13Z</cp:lastPrinted>
  <dcterms:created xsi:type="dcterms:W3CDTF">2011-12-07T08:44:08Z</dcterms:created>
  <dcterms:modified xsi:type="dcterms:W3CDTF">2011-12-09T14:25:33Z</dcterms:modified>
  <cp:category/>
  <cp:version/>
  <cp:contentType/>
  <cp:contentStatus/>
</cp:coreProperties>
</file>